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ads.fresenius.com\DEEK1\alldat\FSE-DAT\irel\irfa\Investor News_Ad hoc\pm2022\Zusatztabellen\"/>
    </mc:Choice>
  </mc:AlternateContent>
  <xr:revisionPtr revIDLastSave="0" documentId="13_ncr:1_{F740D349-898E-492D-950D-155703E9A7DB}" xr6:coauthVersionLast="46" xr6:coauthVersionMax="46" xr10:uidLastSave="{00000000-0000-0000-0000-000000000000}"/>
  <bookViews>
    <workbookView xWindow="-28920" yWindow="-120" windowWidth="29040" windowHeight="15840" tabRatio="702" activeTab="1" xr2:uid="{00000000-000D-0000-FFFF-FFFF00000000}"/>
  </bookViews>
  <sheets>
    <sheet name="Overview" sheetId="1" r:id="rId1"/>
    <sheet name="Income" sheetId="21" r:id="rId2"/>
    <sheet name="Reconciliation Group" sheetId="22" r:id="rId3"/>
    <sheet name="Reconciliation FMC" sheetId="39" r:id="rId4"/>
    <sheet name="Reconciliation Kabi" sheetId="41" r:id="rId5"/>
    <sheet name="Reconciliation Helios" sheetId="42" r:id="rId6"/>
    <sheet name="Reconciliation Vamed" sheetId="45" r:id="rId7"/>
    <sheet name="COVID-19-effects" sheetId="38" r:id="rId8"/>
    <sheet name="Basis for guidance" sheetId="28" r:id="rId9"/>
    <sheet name="Balance sheet" sheetId="5" r:id="rId10"/>
    <sheet name="Cash Flow" sheetId="36" r:id="rId11"/>
    <sheet name="Segment Reporting Q4" sheetId="43" r:id="rId12"/>
    <sheet name="Segment Reporting Q1-4" sheetId="44" r:id="rId13"/>
    <sheet name="Sales by business segment" sheetId="33" r:id="rId14"/>
    <sheet name="Sales by region"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'[5]Back up'!$A$18:$AC$30</definedName>
    <definedName name="AcquisitionsSpalten">'[5]Back up'!$A$19:$AC$19</definedName>
    <definedName name="AcquisitionsZeilen">'[5]Back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'[6]Actual Year Key Figures_Helios'!$A$10:$J$90</definedName>
    <definedName name="ddd" localSheetId="2" hidden="1">Main.SAPF4Help()</definedName>
    <definedName name="ddd" hidden="1">Main.SAPF4Help()</definedName>
    <definedName name="dddd">'[7]CF quarterly rel. für IR'!$A$7:$AZ$7</definedName>
    <definedName name="dddddd">'[6]Actual Year Key Figures_FME'!$A$10:$J$103</definedName>
    <definedName name="ddddddd">'[6]Prior Year Key Figures_Vamed'!$A$10:$J$85</definedName>
    <definedName name="DEDE" localSheetId="2">#REF!</definedName>
    <definedName name="DEDE">#REF!</definedName>
    <definedName name="DivestituresMatrix">'[5]Back up'!$A$6:$AC$17</definedName>
    <definedName name="DivestituresSpalten">'[5]Back up'!$A$7:$AC$7</definedName>
    <definedName name="DivestituresZeilen">'[5]Back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Overview!$A$1:$E$53</definedName>
    <definedName name="dsef">'[6]Actual Year Key Figures_Vamed'!$A$10:$J$86</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ggv">'[6]Prior Year Key Figures_Vamed'!$A$10:$J$85</definedName>
    <definedName name="figure" localSheetId="2">[8]Info!#REF!</definedName>
    <definedName name="figure">[8]Info!#REF!</definedName>
    <definedName name="FirstFreeRow">19</definedName>
    <definedName name="flash" localSheetId="2">Main.SAPF4Help()</definedName>
    <definedName name="flash">Main.SAPF4Help()</definedName>
    <definedName name="FME">#REF!</definedName>
    <definedName name="FmeMatrix">[9]BCS!$B$12:$I$32</definedName>
    <definedName name="FMEPY">#REF!</definedName>
    <definedName name="FmeSpalten">[9]BCS!$B$13:$I$13</definedName>
    <definedName name="FmeZeilen">[9]BCS!$A$12:$A$32</definedName>
    <definedName name="forecast" localSheetId="2">[10]A!#REF!</definedName>
    <definedName name="forecast">[10]A!#REF!</definedName>
    <definedName name="format_EBIT">[11]EBIT!$F$20:$Q$28,[11]EBIT!$F$31:$Q$38,[11]EBIT!$F$41:$Q$48</definedName>
    <definedName name="frg" localSheetId="2" hidden="1">Main.SAPF4Help()</definedName>
    <definedName name="frg" hidden="1">Main.SAPF4Help()</definedName>
    <definedName name="FXEffectMatrix">'[5]Back up'!$A$31:$AC$41</definedName>
    <definedName name="FXEffectSpalten">'[5]Back up'!$A$32:$AC$32</definedName>
    <definedName name="FXEffectZeilen">'[5]Back up'!$A$31:$A$41</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#REF!</definedName>
    <definedName name="HeliosMatrix">[9]BCS!$B$87:$I$107</definedName>
    <definedName name="HeliosPY">#REF!</definedName>
    <definedName name="HeliosSpalten">[9]BCS!$B$88:$I$88</definedName>
    <definedName name="HeliosZeilen">[9]BCS!$A$87:$A$107</definedName>
    <definedName name="HF" localSheetId="2">'[1]96dom bs'!#REF!</definedName>
    <definedName name="HF">'[1]96dom bs'!#REF!</definedName>
    <definedName name="HG" localSheetId="2">'[1]96dom bs'!#REF!</definedName>
    <definedName name="HG">'[1]96dom bs'!#REF!</definedName>
    <definedName name="i" localSheetId="2" hidden="1">Main.SAPF4Help()</definedName>
    <definedName name="i" hidden="1">Main.SAPF4Help()</definedName>
    <definedName name="IFRS">#REF!</definedName>
    <definedName name="ii">[12]DA!$D$8:$N$8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#REF!</definedName>
    <definedName name="KabiMatrix">[9]BCS!$B$50:$I$70</definedName>
    <definedName name="KabiPY">#REF!</definedName>
    <definedName name="KabiSpalten">[9]BCS!$B$51:$I$51</definedName>
    <definedName name="KabiZeilen">[9]BCS!$A$50:$A$70</definedName>
    <definedName name="kk">'[13]BCS_US-GAAP'!$A$20:$I$405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#REF!</definedName>
    <definedName name="last">'[14]8.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#REF!</definedName>
    <definedName name="month">[8]Info!$C$6</definedName>
    <definedName name="Months_list" localSheetId="2">#REF!</definedName>
    <definedName name="Months_list">#REF!</definedName>
    <definedName name="NetcareMatrix">[9]BCS!$B$200:$I$220</definedName>
    <definedName name="NetcareSpalten">[9]BCS!$B$201:$I$201</definedName>
    <definedName name="NetcareZeilen">[9]BCS!$A$200:$A$220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'[15]Tabelle1 - 0'!$B$30:$B$74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'[16]PERFUSION ONLY MOS 2006'!#REF!</definedName>
    <definedName name="Print_Quarterly_H1_H2">'[16]PERFUSION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'[15]Tabelle1 - 0'!$H$10:$T$10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[17]DA!#REF!</definedName>
    <definedName name="SAPRangeKEYFIG_Tabelle31_Tabelle31D3">[17]DA!#REF!</definedName>
    <definedName name="SAPRangeKEYFIG_Tabelle34_Tabelle34D1" localSheetId="2">'[17]Total Overview'!#REF!</definedName>
    <definedName name="SAPRangeKEYFIG_Tabelle34_Tabelle34D1">'[17]Total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[17]EBIT!#REF!</definedName>
    <definedName name="SAPRangePOPER_Tabelle3_Tabelle3D1">[17]EBIT!#REF!</definedName>
    <definedName name="SAPRangePOPER_Tabelle31_Tabelle31D3" localSheetId="2">[17]DA!#REF!</definedName>
    <definedName name="SAPRangePOPER_Tabelle31_Tabelle31D3">[17]DA!#REF!</definedName>
    <definedName name="SAPRangePOPER_Tabelle34_Tabelle34D1" localSheetId="2">'[17]Total Overview'!#REF!</definedName>
    <definedName name="SAPRangePOPER_Tabelle34_Tabelle34D1">'[17]Total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'[17]Total Overview'!#REF!</definedName>
    <definedName name="SAPRangeRCONGR_Tabelle34_Tabelle34D1">'[17]Total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[17]DA!#REF!</definedName>
    <definedName name="SAPRangeRITEM_Tabelle31_Tabelle31D3">[17]DA!#REF!</definedName>
    <definedName name="SAPRangeRITEM_Tabelle34_Tabelle34D1" localSheetId="2">'[17]Total Overview'!#REF!</definedName>
    <definedName name="SAPRangeRITEM_Tabelle34_Tabelle34D1">'[17]Total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[17]DA!#REF!</definedName>
    <definedName name="SAPRangeRVERS_Tabelle31_Tabelle31D3">[17]DA!#REF!</definedName>
    <definedName name="SAPRangeRVERS_Tabelle34_Tabelle34D1" localSheetId="2">'[17]Total Overview'!#REF!</definedName>
    <definedName name="SAPRangeRVERS_Tabelle34_Tabelle34D1">'[17]Total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[17]DA!#REF!</definedName>
    <definedName name="SAPRangeRYEAR_Tabelle31_Tabelle31D3">[17]DA!#REF!</definedName>
    <definedName name="SAPRangeRYEAR_Tabelle34_Tabelle34D1" localSheetId="2">'[17]Total Overview'!#REF!</definedName>
    <definedName name="SAPRangeRYEAR_Tabelle34_Tabelle34D1">'[17]Total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[17]DA!#REF!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 localSheetId="2">#REF!</definedName>
    <definedName name="SAPTrigger_Tabelle2_Tabelle2D1">#REF!</definedName>
    <definedName name="SAPTrigger_Tabelle3_Import_Key_Areas">[19]sapactivexlhiddensheet!$E$39</definedName>
    <definedName name="SAPTrigger_Tabelle3_Tabelle3D1" localSheetId="2">#REF!</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[19]sapactivexlhiddensheet!$G$39</definedName>
    <definedName name="SAPTrigger_Tabelle60_Tabelle60D3">[20]sapactivexlhiddensheet!$P$39</definedName>
    <definedName name="SAPTrigger_Tabelle7_Import_curr_effect">[19]sapactivexlhiddensheet!$F$39</definedName>
    <definedName name="sdfasdf">'[21]BCS_US-GAAP (€)'!$A$1:$I$419</definedName>
    <definedName name="SEPP" localSheetId="2">#REF!</definedName>
    <definedName name="SEPP">#REF!</definedName>
    <definedName name="SFINC" localSheetId="2">'[1]3clm'!#REF!</definedName>
    <definedName name="SFINC">'[1]3clm'!#REF!</definedName>
    <definedName name="SNAMD_0368de11de1645bd89be1dd08fb58f57" localSheetId="1">Income!#REF!</definedName>
    <definedName name="SNAMD_30d87a2fff75422ca37793ca4cbdcc9a" localSheetId="1">Income!#REF!</definedName>
    <definedName name="SNAMD_424d06e1d23240bdaf6f1704dc56d842" localSheetId="1">Income!#REF!</definedName>
    <definedName name="SNAMD_4487aa0cabb94c51b3c1b4c69c0fddeb" localSheetId="1">Income!#REF!</definedName>
    <definedName name="SNAMD_5456476ff6834780b2cdb667d689461c" localSheetId="1">Income!#REF!</definedName>
    <definedName name="SNAMD_5a20a2e185d5456c93a579d6686c7969" localSheetId="1">Income!#REF!</definedName>
    <definedName name="SNAMD_6136152bf1854c1e8d2a41f49b533ed5" localSheetId="1">Income!#REF!</definedName>
    <definedName name="SNAMD_6b648cb3dc734dab9c5393e4d379b964" localSheetId="1">Income!#REF!</definedName>
    <definedName name="SNAMD_75b0206ec72645d9a5159a38e78d7407" localSheetId="1">Income!#REF!</definedName>
    <definedName name="SNAMD_7e3ff849d94649b1b05208e9b0aa9814" localSheetId="1">Income!#REF!</definedName>
    <definedName name="SNAMD_8c1058a6961b499eb75b3dcebc04e3c4" localSheetId="1">Income!#REF!</definedName>
    <definedName name="SNAMD_aa28ad6edbe24cdb8f1676f2b8255fed" localSheetId="1">Income!#REF!</definedName>
    <definedName name="SNAMD_b4df8f3d7a004bcf80fb817d5062a13e" localSheetId="1">Income!#REF!</definedName>
    <definedName name="SNAMD_b9d1a9da632f4b648570f30e9bd7ee15" localSheetId="1">Income!#REF!</definedName>
    <definedName name="SNAMD_c36cda904dce4e3cb2afec8d618a455f" localSheetId="1">Income!#REF!</definedName>
    <definedName name="SNAMD_cf9280e1b2894a71a84bfc0702834b58" localSheetId="1">Income!#REF!</definedName>
    <definedName name="SNAMD_d3a7e061e9bc4e7a9976693e4d58e3fc" localSheetId="1">Income!#REF!</definedName>
    <definedName name="SNAMD_e042659b2c7c4dadbc14b5e9f2aea1cb" localSheetId="1">Income!#REF!</definedName>
    <definedName name="SNAMD_e81db4581116436bad8921a52c52fb2f" localSheetId="1">Income!#REF!</definedName>
    <definedName name="SNAMD_f1b10443c561414898bf752d37901a71" localSheetId="1">Income!#REF!</definedName>
    <definedName name="SNAMD_f390b8bbf08d4a94a5c09189b405beea" localSheetId="1">Income!#REF!</definedName>
    <definedName name="SNAMD_fdd9ce1a348b4c2a9f39fe4ef6f42dbd" localSheetId="1">Income!#REF!</definedName>
    <definedName name="ss" localSheetId="2">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'[14]8. Group P+L Monthly'!$R$12</definedName>
    <definedName name="SUMMARY" localSheetId="2">'[1]96dom bs'!#REF!</definedName>
    <definedName name="SUMMARY">'[1]96dom bs'!#REF!</definedName>
    <definedName name="tax" localSheetId="2">'[22]2002firstforecast'!#REF!</definedName>
    <definedName name="tax">'[22]2002firstforecast'!#REF!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#REF!</definedName>
    <definedName name="VamedMatrix">[9]BCS!$B$125:$I$145</definedName>
    <definedName name="VamedPY">#REF!</definedName>
    <definedName name="VamedSpalten">[9]BCS!$B$126:$I$126</definedName>
    <definedName name="VamedZeilen">[9]BCS!$A$125:$A$145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ds">'[6]Prior Year Key Figures_Helios'!$A$10:$J$89</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ww">'[6]Prior Year Key Figures_Kabi'!$A$10:$J$81</definedName>
    <definedName name="wwww">'[6]Actual Year Key Figures_Helios'!$A$10:$J$90</definedName>
    <definedName name="x" localSheetId="2" hidden="1">#REF!</definedName>
    <definedName name="x" hidden="1">#REF!</definedName>
    <definedName name="xx" localSheetId="2">#REF!</definedName>
    <definedName name="xx">#REF!</definedName>
    <definedName name="xxss">'[7]CF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[23]BCS_IFRS!$A$1:$I$300</definedName>
    <definedName name="ZielMatrix" localSheetId="2">'[24]CF quarterly_rel. für IR'!$A$7:$CW$32</definedName>
    <definedName name="ZielMatrix">'[24]CF quarterly_rel. für IR'!$A$7:$CW$32</definedName>
    <definedName name="ZielPY">'[25]BCS PY DP5'!$A$23:$R$392</definedName>
    <definedName name="ZielSpalten" localSheetId="2">'[24]CF quarterly_rel. für IR'!$A$7:$CW$7</definedName>
    <definedName name="ZielSpalten">'[24]CF quarterly_rel. für IR'!$A$7:$CW$7</definedName>
    <definedName name="ZielUSGAAP">'[23]BCS_US-GAAP'!$A$1:$I$300</definedName>
    <definedName name="ZielUSGAAPEUR">'[26]BCS_US-GAAP (€)'!$A$1:$I$400</definedName>
    <definedName name="ZielUSGAAPUSD">'[27]BCS_US-GAAP (US$)'!$A$1:$I$413</definedName>
    <definedName name="ZielZeilen" localSheetId="2">'[24]CF quarterly_rel. für IR'!$A$7:$A$32</definedName>
    <definedName name="ZielZeilen">'[24]CF quarterly_rel. für IR'!$A$7:$A$32</definedName>
    <definedName name="zzz">'[15]Tabelle1 - 0'!$H$10:$T$10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45" l="1"/>
  <c r="A9" i="45"/>
  <c r="C18" i="28"/>
  <c r="E17" i="28"/>
</calcChain>
</file>

<file path=xl/sharedStrings.xml><?xml version="1.0" encoding="utf-8"?>
<sst xmlns="http://schemas.openxmlformats.org/spreadsheetml/2006/main" count="576" uniqueCount="219">
  <si>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</si>
  <si>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</si>
  <si>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</si>
  <si>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</si>
  <si>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</si>
  <si>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</si>
  <si>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</si>
  <si>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</si>
  <si>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</si>
  <si>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</si>
  <si>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</si>
  <si>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</si>
  <si>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</si>
  <si>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</si>
  <si>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</si>
  <si>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</si>
  <si>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</si>
  <si>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</si>
  <si>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</si>
  <si>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</si>
  <si>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</si>
  <si>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</si>
  <si>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</si>
  <si>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</si>
  <si>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</si>
  <si>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</si>
  <si>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</si>
  <si>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</si>
  <si>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</si>
  <si>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</si>
  <si>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</si>
  <si>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</si>
  <si>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</si>
  <si>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</si>
  <si>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</si>
  <si>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</si>
  <si>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</si>
  <si>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</si>
  <si>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</si>
  <si>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</si>
  <si>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</si>
  <si>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</si>
  <si>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</si>
  <si>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</si>
  <si>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</si>
  <si>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</si>
  <si>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</si>
  <si>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</si>
  <si>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</si>
  <si>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</si>
  <si>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</si>
  <si>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</si>
  <si>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</si>
  <si>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</si>
  <si>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</si>
  <si>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</si>
  <si>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</si>
  <si>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</si>
  <si>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</si>
  <si>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</si>
  <si>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</si>
  <si>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</si>
  <si>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</si>
  <si>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</si>
  <si>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</si>
  <si>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</si>
  <si>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</si>
  <si>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</si>
  <si>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</si>
  <si>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</si>
  <si>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</si>
  <si>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</si>
  <si>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</si>
  <si>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</si>
  <si>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</si>
  <si>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</si>
  <si>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</si>
  <si>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</si>
  <si>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</si>
  <si>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</si>
  <si>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</si>
  <si>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</si>
  <si>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</si>
  <si>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</si>
  <si>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</si>
  <si>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</si>
  <si>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</si>
  <si>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</si>
  <si>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</si>
  <si>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</si>
  <si>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</si>
  <si>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</si>
  <si>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</si>
  <si>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</si>
  <si>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Financial result</t>
  </si>
  <si>
    <t>Income before income taxes</t>
  </si>
  <si>
    <t>Acquisitions</t>
  </si>
  <si>
    <t>Growth</t>
  </si>
  <si>
    <t>Growth 
rate</t>
  </si>
  <si>
    <t>Growth rate 
(cc)</t>
  </si>
  <si>
    <t>Free cash flow after acquisitions and dividends</t>
  </si>
  <si>
    <t>Growth at 
actual 
rates</t>
  </si>
  <si>
    <t>Currency 
translation 
effects</t>
  </si>
  <si>
    <t>Growth at constant rates</t>
  </si>
  <si>
    <t xml:space="preserve">
Organic 
growth</t>
  </si>
  <si>
    <t>Growth at
actual 
rates</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</si>
  <si>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</si>
  <si>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</si>
  <si>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</si>
  <si>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</si>
  <si>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</si>
  <si>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</si>
  <si>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</si>
  <si>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</si>
  <si>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</si>
  <si>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</si>
  <si>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</si>
  <si>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</si>
  <si>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</si>
  <si>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</si>
  <si>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</si>
  <si>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</si>
  <si>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</si>
  <si>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</si>
  <si>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</si>
  <si>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</si>
  <si>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</si>
  <si>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</si>
  <si>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</si>
  <si>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December 31, 2020</t>
  </si>
  <si>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</si>
  <si>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</si>
  <si>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</si>
  <si>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EBIT reported</t>
  </si>
  <si>
    <t>Noncontrolling interests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</si>
  <si>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</si>
  <si>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Noncontrolling interests</t>
  </si>
  <si>
    <t>Estimated Growth cc</t>
  </si>
  <si>
    <t>excl. COVID-19</t>
  </si>
  <si>
    <t>7% to 8%</t>
  </si>
  <si>
    <r>
      <t>EBIT margin</t>
    </r>
    <r>
      <rPr>
        <vertAlign val="superscript"/>
        <sz val="10"/>
        <color theme="1"/>
        <rFont val="Verdana"/>
        <family val="2"/>
      </rPr>
      <t>2</t>
    </r>
  </si>
  <si>
    <t>EBIT reported (after special items)</t>
  </si>
  <si>
    <t>EBIT (before special items)</t>
  </si>
  <si>
    <t>Noncontrolling interests reported (after special items)</t>
  </si>
  <si>
    <t>Noncontrolling interests (before special items)</t>
  </si>
  <si>
    <t>in € millions</t>
  </si>
  <si>
    <t>Growth 
rate (cc)</t>
  </si>
  <si>
    <t>Growth rate</t>
  </si>
  <si>
    <t>Costs related to FME25 program</t>
  </si>
  <si>
    <r>
      <rPr>
        <vertAlign val="superscript"/>
        <sz val="10"/>
        <color theme="1"/>
        <rFont val="Verdana"/>
        <family val="2"/>
      </rPr>
      <t>1</t>
    </r>
    <r>
      <rPr>
        <sz val="11"/>
        <color theme="1"/>
        <rFont val="Calibri"/>
        <family val="2"/>
        <scheme val="minor"/>
      </rPr>
      <t xml:space="preserve"> Net income attributable to shareholders of Fresenius Medical Care AG &amp; Co. KGaA</t>
    </r>
  </si>
  <si>
    <t xml:space="preserve"> -2% to -3%</t>
  </si>
  <si>
    <t xml:space="preserve"> 5% to 6%</t>
  </si>
  <si>
    <t>Reconciliation Fresenius Medical Care</t>
  </si>
  <si>
    <t>Less noncontrolling interest</t>
  </si>
  <si>
    <t>The special items shown within the reconciliation tables are reported in the Corporate segment.</t>
  </si>
  <si>
    <t>Expenses associated with the Fresenius cost and efficiency program</t>
  </si>
  <si>
    <t xml:space="preserve"> 0% to -4%</t>
  </si>
  <si>
    <t xml:space="preserve"> 0% to -1%</t>
  </si>
  <si>
    <t xml:space="preserve"> -1% to -5%</t>
  </si>
  <si>
    <t>2% to 6%</t>
  </si>
  <si>
    <t>Corporate</t>
  </si>
  <si>
    <t>Reconciliation Fresenius Kabi</t>
  </si>
  <si>
    <t>Reconciliation Fresenius Helios</t>
  </si>
  <si>
    <r>
      <rPr>
        <vertAlign val="superscript"/>
        <sz val="8"/>
        <rFont val="Verdana"/>
        <family val="2"/>
      </rPr>
      <t>4</t>
    </r>
    <r>
      <rPr>
        <sz val="8"/>
        <rFont val="Verdana"/>
        <family val="2"/>
      </rPr>
      <t xml:space="preserve"> Before revaluations of biosimilars contingent purchase price liabilities</t>
    </r>
  </si>
  <si>
    <t>Group figures Q4/Q1-4 2021</t>
  </si>
  <si>
    <t>Q1-4/2021</t>
  </si>
  <si>
    <t>Q1-4/2020</t>
  </si>
  <si>
    <r>
      <t>Earnings per ordinary share (€)</t>
    </r>
    <r>
      <rPr>
        <vertAlign val="superscript"/>
        <sz val="10"/>
        <color theme="1"/>
        <rFont val="Verdana"/>
        <family val="2"/>
      </rPr>
      <t>1,2</t>
    </r>
  </si>
  <si>
    <r>
      <rPr>
        <sz val="10"/>
        <color theme="1"/>
        <rFont val="Verdana"/>
        <family val="2"/>
      </rPr>
      <t>Earnings per ordinary share (€)</t>
    </r>
    <r>
      <rPr>
        <vertAlign val="superscript"/>
        <sz val="10"/>
        <color theme="1"/>
        <rFont val="Verdana"/>
        <family val="2"/>
      </rPr>
      <t>1</t>
    </r>
  </si>
  <si>
    <r>
      <t>EBITDA</t>
    </r>
    <r>
      <rPr>
        <vertAlign val="superscript"/>
        <sz val="10"/>
        <color theme="1"/>
        <rFont val="Verdana"/>
        <family val="2"/>
      </rPr>
      <t>2</t>
    </r>
  </si>
  <si>
    <r>
      <t>EBIT</t>
    </r>
    <r>
      <rPr>
        <vertAlign val="superscript"/>
        <sz val="10"/>
        <color theme="1"/>
        <rFont val="Verdana"/>
        <family val="2"/>
      </rPr>
      <t>2</t>
    </r>
  </si>
  <si>
    <t>Consolidated results for Q4/2021 and Q1-4/2021 as well as for Q4/2020 and Q1-4/2020 include special items.</t>
  </si>
  <si>
    <t>Impairment of Goodwill at FMC Latin America</t>
  </si>
  <si>
    <t>Q4/21</t>
  </si>
  <si>
    <t>Q4/20</t>
  </si>
  <si>
    <t>Q1-4/21</t>
  </si>
  <si>
    <t>Q1-4/20</t>
  </si>
  <si>
    <t>Estimated COVID-19 effects Q4/2021</t>
  </si>
  <si>
    <t>Estimated COVID-19 effects Q1-4/2021</t>
  </si>
  <si>
    <t xml:space="preserve"> 3% to 7%</t>
  </si>
  <si>
    <t>3% to 7%</t>
  </si>
  <si>
    <t xml:space="preserve"> -5% to -9%</t>
  </si>
  <si>
    <t xml:space="preserve"> 6% to 10%</t>
  </si>
  <si>
    <t>Sales reported (base)</t>
  </si>
  <si>
    <t>EBIT (before special items) 
= base Kabi, Helios, Vamed guidance</t>
  </si>
  <si>
    <t>Net income (before special items) 
= base FMC guidance</t>
  </si>
  <si>
    <t>Net income (before special items) 
= base Fresenius Group guidance</t>
  </si>
  <si>
    <t>Base for Guidance 2022</t>
  </si>
  <si>
    <t>Fresenius Group/ Fresenius Medical Care / Fresenius Kabi / Fresenius Helios / Fresenius Vamed</t>
  </si>
  <si>
    <t>December 31, 2021</t>
  </si>
  <si>
    <t>Q4/2021</t>
  </si>
  <si>
    <t>Q4/2020</t>
  </si>
  <si>
    <r>
      <rPr>
        <vertAlign val="superscript"/>
        <sz val="8"/>
        <rFont val="Verdana"/>
        <family val="2"/>
      </rPr>
      <t>1</t>
    </r>
    <r>
      <rPr>
        <sz val="8"/>
        <rFont val="Verdana"/>
        <family val="2"/>
      </rPr>
      <t xml:space="preserve"> Before costs related to FME25 program</t>
    </r>
  </si>
  <si>
    <r>
      <rPr>
        <vertAlign val="superscript"/>
        <sz val="8"/>
        <rFont val="Verdana"/>
        <family val="2"/>
      </rPr>
      <t>2</t>
    </r>
    <r>
      <rPr>
        <sz val="8"/>
        <rFont val="Verdana"/>
        <family val="2"/>
      </rPr>
      <t xml:space="preserve"> Before impairment of Goodwill at FMC Latin America</t>
    </r>
  </si>
  <si>
    <r>
      <rPr>
        <vertAlign val="superscript"/>
        <sz val="8"/>
        <rFont val="Verdana"/>
        <family val="2"/>
      </rPr>
      <t>3</t>
    </r>
    <r>
      <rPr>
        <sz val="8"/>
        <rFont val="Verdana"/>
        <family val="2"/>
      </rPr>
      <t xml:space="preserve"> Before expenses associated with the Fresenius cost and efficiency program and revaluations of biosimilars contingent purchase price liabilities</t>
    </r>
  </si>
  <si>
    <r>
      <rPr>
        <vertAlign val="superscript"/>
        <sz val="8"/>
        <rFont val="Verdana"/>
        <family val="2"/>
      </rPr>
      <t>5</t>
    </r>
    <r>
      <rPr>
        <sz val="8"/>
        <rFont val="Verdana"/>
        <family val="2"/>
      </rPr>
      <t xml:space="preserve"> Before expenses associated with the Fresenius cost and efficiency program</t>
    </r>
  </si>
  <si>
    <r>
      <rPr>
        <vertAlign val="superscript"/>
        <sz val="8"/>
        <rFont val="Verdana"/>
        <family val="2"/>
      </rPr>
      <t>6</t>
    </r>
    <r>
      <rPr>
        <sz val="8"/>
        <rFont val="Verdana"/>
        <family val="2"/>
      </rPr>
      <t xml:space="preserve"> After expenses associated with the Fresenius cost and efficiency program and revaluations of biosimilars contingent purchase price liabilities</t>
    </r>
  </si>
  <si>
    <r>
      <rPr>
        <vertAlign val="superscript"/>
        <sz val="8"/>
        <rFont val="Verdana"/>
        <family val="2"/>
      </rPr>
      <t>7</t>
    </r>
    <r>
      <rPr>
        <sz val="8"/>
        <rFont val="Verdana"/>
        <family val="2"/>
      </rPr>
      <t xml:space="preserve"> After revaluations of biosimilars contingent purchase price liabilities and impairment of goodwill at FMC Latin America</t>
    </r>
  </si>
  <si>
    <r>
      <rPr>
        <vertAlign val="superscript"/>
        <sz val="8"/>
        <rFont val="Verdana"/>
        <family val="2"/>
      </rPr>
      <t>8</t>
    </r>
    <r>
      <rPr>
        <sz val="8"/>
        <rFont val="Verdana"/>
        <family val="2"/>
      </rPr>
      <t xml:space="preserve"> Before revaluations of biosimilars contingent purchase price liabilities and impairment of goodwill at FMC Latin America</t>
    </r>
  </si>
  <si>
    <t>Segment reporting by business unit Q4/2021</t>
  </si>
  <si>
    <t>2</t>
  </si>
  <si>
    <r>
      <t>Total assets</t>
    </r>
    <r>
      <rPr>
        <b/>
        <sz val="10"/>
        <color theme="0"/>
        <rFont val="Verdana"/>
        <family val="2"/>
      </rPr>
      <t>1</t>
    </r>
  </si>
  <si>
    <r>
      <t>Debt</t>
    </r>
    <r>
      <rPr>
        <b/>
        <sz val="10"/>
        <color theme="0"/>
        <rFont val="Verdana"/>
        <family val="2"/>
      </rPr>
      <t>1</t>
    </r>
  </si>
  <si>
    <r>
      <t>Other operating liabilities</t>
    </r>
    <r>
      <rPr>
        <b/>
        <sz val="10"/>
        <color theme="0"/>
        <rFont val="Verdana"/>
        <family val="2"/>
      </rPr>
      <t>1</t>
    </r>
  </si>
  <si>
    <r>
      <t xml:space="preserve">Employees </t>
    </r>
    <r>
      <rPr>
        <sz val="10"/>
        <rFont val="Verdana"/>
        <family val="2"/>
      </rPr>
      <t>(per capita on balance sheet date)</t>
    </r>
    <r>
      <rPr>
        <b/>
        <sz val="10"/>
        <color theme="0"/>
        <rFont val="Verdana"/>
        <family val="2"/>
      </rPr>
      <t>1</t>
    </r>
  </si>
  <si>
    <r>
      <t>ROOA</t>
    </r>
    <r>
      <rPr>
        <sz val="10"/>
        <color theme="0"/>
        <rFont val="Verdana"/>
        <family val="2"/>
      </rPr>
      <t>1</t>
    </r>
  </si>
  <si>
    <r>
      <rPr>
        <vertAlign val="superscript"/>
        <sz val="8"/>
        <rFont val="Verdana"/>
        <family val="2"/>
      </rPr>
      <t>7</t>
    </r>
    <r>
      <rPr>
        <sz val="8"/>
        <rFont val="Verdana"/>
        <family val="2"/>
      </rPr>
      <t xml:space="preserve"> After revaluations of biosimilars contingent purchase price liabilities and impairment of Goodwill at FMC Latin America</t>
    </r>
  </si>
  <si>
    <r>
      <rPr>
        <vertAlign val="superscript"/>
        <sz val="8"/>
        <rFont val="Verdana"/>
        <family val="2"/>
      </rPr>
      <t>8</t>
    </r>
    <r>
      <rPr>
        <sz val="8"/>
        <rFont val="Verdana"/>
        <family val="2"/>
      </rPr>
      <t xml:space="preserve"> Before revaluations of biosimilars contingent purchase price liabilities and impairment of Goodwill at FMC Latin America</t>
    </r>
  </si>
  <si>
    <r>
      <rPr>
        <vertAlign val="superscript"/>
        <sz val="8"/>
        <rFont val="Verdana"/>
        <family val="2"/>
      </rPr>
      <t>9</t>
    </r>
    <r>
      <rPr>
        <sz val="8"/>
        <rFont val="Verdana"/>
        <family val="2"/>
      </rPr>
      <t xml:space="preserve"> The underlying pro forma EBIT does not include expenses associated with the Fresenius cost and efficiency program and revaluations of biosimilars contingent purchase price liabilities.</t>
    </r>
  </si>
  <si>
    <r>
      <rPr>
        <vertAlign val="superscript"/>
        <sz val="8"/>
        <rFont val="Verdana"/>
        <family val="2"/>
      </rPr>
      <t>10</t>
    </r>
    <r>
      <rPr>
        <sz val="8"/>
        <rFont val="Verdana"/>
        <family val="2"/>
      </rPr>
      <t xml:space="preserve"> The underlying pro forma EBIT does not include revaluations of biosimilars contingent purchase price liabilities and impairment of Goodwill at FMC Latin America.</t>
    </r>
  </si>
  <si>
    <t>Segment reporting by business unit Q1-4/2021</t>
  </si>
  <si>
    <r>
      <t>% of
 total 
sales</t>
    </r>
    <r>
      <rPr>
        <vertAlign val="superscript"/>
        <sz val="10"/>
        <rFont val="Verdana"/>
        <family val="2"/>
      </rPr>
      <t>1</t>
    </r>
  </si>
  <si>
    <t>Reconciliation Fresenius Vamed</t>
  </si>
  <si>
    <t>Estimated COVID-19-effects</t>
  </si>
  <si>
    <t>Segment Reporting Q4</t>
  </si>
  <si>
    <t>Segment Rporting Q1-4</t>
  </si>
  <si>
    <t xml:space="preserve">
Divestitures</t>
  </si>
  <si>
    <t xml:space="preserve">
Acquisitions</t>
  </si>
  <si>
    <t>Other operating income and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</si>
</sst>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4"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
      <sz val="10"/>
      <color rgb="FFFF0000"/>
      <name val="Verdana"/>
      <family val="2"/>
    </font>
    <font>
      <b/>
      <sz val="10"/>
      <color theme="0"/>
      <name val="Verdana"/>
      <family val="2"/>
    </font>
    <font>
      <sz val="10"/>
      <color theme="0"/>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17">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medium">
        <color indexed="64"/>
      </top>
      <bottom style="thin">
        <color indexed="64"/>
      </bottom>
      <diagonal/>
    </border>
    <border>
      <left/>
      <right/>
      <top style="thin">
        <color indexed="64"/>
      </top>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6" fillId="0" borderId="0" applyNumberFormat="0" applyFill="0" applyBorder="0" applyAlignment="0" applyProtection="0"/>
    <xf numFmtId="0" fontId="4" fillId="0" borderId="0"/>
    <xf numFmtId="0" fontId="27" fillId="0" borderId="0" applyNumberFormat="0" applyFill="0" applyBorder="0" applyAlignment="0" applyProtection="0">
      <alignment vertical="top"/>
      <protection locked="0"/>
    </xf>
    <xf numFmtId="9" fontId="2" fillId="0" borderId="0" applyFont="0" applyFill="0" applyBorder="0" applyAlignment="0" applyProtection="0"/>
  </cellStyleXfs>
  <cellXfs count="455">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9" fillId="0" borderId="0" xfId="0" applyFont="1"/>
    <xf numFmtId="0" fontId="14" fillId="0" borderId="0" xfId="2" applyFont="1"/>
    <xf numFmtId="3" fontId="9" fillId="0" borderId="0" xfId="0" applyNumberFormat="1" applyFont="1"/>
    <xf numFmtId="0" fontId="0" fillId="0" borderId="0" xfId="0" quotePrefix="1"/>
    <xf numFmtId="0" fontId="15" fillId="0" borderId="0" xfId="0" applyFont="1" applyAlignment="1">
      <alignment vertical="center" wrapText="1"/>
    </xf>
    <xf numFmtId="0" fontId="16"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xf numFmtId="0" fontId="1" fillId="0" borderId="0" xfId="12" applyFont="1" applyAlignment="1">
      <alignment horizontal="left"/>
    </xf>
    <xf numFmtId="0" fontId="23" fillId="0" borderId="0" xfId="12" applyFont="1"/>
    <xf numFmtId="0" fontId="23" fillId="0" borderId="0" xfId="12" applyFont="1" applyAlignment="1">
      <alignment horizontal="left"/>
    </xf>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0" fontId="1" fillId="0" borderId="0" xfId="12" applyFont="1" applyAlignment="1">
      <alignment horizontal="right" vertical="top" indent="1"/>
    </xf>
    <xf numFmtId="0" fontId="1" fillId="0" borderId="0" xfId="0" applyFont="1" applyAlignment="1">
      <alignment horizontal="right"/>
    </xf>
    <xf numFmtId="3" fontId="10" fillId="4" borderId="3" xfId="0" applyNumberFormat="1" applyFont="1" applyFill="1" applyBorder="1" applyAlignment="1">
      <alignment horizontal="right"/>
    </xf>
    <xf numFmtId="0" fontId="1" fillId="0" borderId="0" xfId="0" applyFont="1" applyAlignment="1">
      <alignment horizontal="right" vertical="top"/>
    </xf>
    <xf numFmtId="3" fontId="8" fillId="4"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2"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23"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0" fontId="10" fillId="0" borderId="0" xfId="4" applyFont="1" applyAlignment="1">
      <alignment wrapText="1"/>
    </xf>
    <xf numFmtId="0" fontId="8" fillId="0" borderId="2" xfId="4" applyFont="1" applyBorder="1"/>
    <xf numFmtId="4" fontId="8" fillId="0" borderId="2" xfId="4" applyNumberFormat="1" applyFont="1" applyBorder="1" applyAlignment="1">
      <alignment horizontal="right"/>
    </xf>
    <xf numFmtId="4" fontId="8" fillId="0" borderId="3" xfId="4" applyNumberFormat="1" applyFont="1" applyBorder="1" applyAlignment="1">
      <alignment horizontal="right"/>
    </xf>
    <xf numFmtId="3" fontId="10" fillId="0" borderId="0" xfId="4" applyNumberFormat="1" applyFont="1" applyAlignment="1">
      <alignment horizontal="right"/>
    </xf>
    <xf numFmtId="0" fontId="8" fillId="0" borderId="0" xfId="4" applyFont="1"/>
    <xf numFmtId="0" fontId="20" fillId="0" borderId="0" xfId="4" applyFont="1"/>
    <xf numFmtId="0" fontId="25"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3" fontId="10" fillId="0" borderId="5" xfId="3" applyNumberFormat="1" applyFont="1" applyBorder="1" applyAlignment="1">
      <alignment horizontal="right" indent="1"/>
    </xf>
    <xf numFmtId="0" fontId="18" fillId="0" borderId="0" xfId="12" applyFont="1"/>
    <xf numFmtId="10" fontId="10" fillId="0" borderId="0" xfId="12" applyNumberFormat="1" applyFont="1" applyAlignment="1">
      <alignment horizontal="center"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64" fontId="8" fillId="0" borderId="2" xfId="12" applyNumberFormat="1" applyFont="1" applyBorder="1" applyAlignment="1">
      <alignment horizontal="right" shrinkToFit="1"/>
    </xf>
    <xf numFmtId="164" fontId="8" fillId="0" borderId="6" xfId="12" applyNumberFormat="1" applyFont="1" applyBorder="1" applyAlignment="1">
      <alignment horizontal="right" shrinkToFit="1"/>
    </xf>
    <xf numFmtId="0" fontId="8" fillId="0" borderId="0" xfId="12" applyFont="1"/>
    <xf numFmtId="0" fontId="8" fillId="0" borderId="0" xfId="12" applyFont="1" applyAlignment="1">
      <alignment horizontal="right"/>
    </xf>
    <xf numFmtId="0" fontId="20" fillId="0" borderId="0" xfId="12" applyFont="1"/>
    <xf numFmtId="3" fontId="8" fillId="0" borderId="0" xfId="12" applyNumberFormat="1" applyFont="1"/>
    <xf numFmtId="10" fontId="8" fillId="0" borderId="0" xfId="12" applyNumberFormat="1" applyFont="1"/>
    <xf numFmtId="0" fontId="12"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18" fillId="0" borderId="0" xfId="5" applyFont="1"/>
    <xf numFmtId="0" fontId="8" fillId="0" borderId="2" xfId="12" applyFont="1" applyBorder="1" applyAlignment="1">
      <alignment wrapText="1"/>
    </xf>
    <xf numFmtId="0" fontId="10" fillId="0" borderId="2" xfId="12" applyFont="1" applyBorder="1" applyAlignment="1">
      <alignment wrapText="1"/>
    </xf>
    <xf numFmtId="0" fontId="28" fillId="0" borderId="0" xfId="0" applyFont="1"/>
    <xf numFmtId="0" fontId="29" fillId="0" borderId="0" xfId="0" applyFont="1"/>
    <xf numFmtId="0" fontId="8" fillId="0" borderId="6" xfId="0" applyFont="1" applyBorder="1" applyAlignment="1">
      <alignment horizontal="left" vertical="center" wrapText="1" readingOrder="1"/>
    </xf>
    <xf numFmtId="0" fontId="8" fillId="0" borderId="12"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13" xfId="0" applyFont="1" applyBorder="1" applyAlignment="1">
      <alignment horizontal="left" vertical="center" wrapText="1" indent="1" readingOrder="1"/>
    </xf>
    <xf numFmtId="0" fontId="8" fillId="0" borderId="14" xfId="0" applyFont="1" applyBorder="1" applyAlignment="1">
      <alignment horizontal="left" vertical="center" wrapText="1" indent="1" readingOrder="1"/>
    </xf>
    <xf numFmtId="0" fontId="30" fillId="0" borderId="0" xfId="0" applyFont="1"/>
    <xf numFmtId="0" fontId="21" fillId="0" borderId="0" xfId="0" applyFont="1" applyAlignment="1">
      <alignment horizontal="left" vertical="center" readingOrder="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4" fontId="8" fillId="4" borderId="2" xfId="4" applyNumberFormat="1" applyFont="1" applyFill="1" applyBorder="1" applyAlignment="1">
      <alignment horizontal="right"/>
    </xf>
    <xf numFmtId="4" fontId="8" fillId="4" borderId="3" xfId="4" applyNumberFormat="1" applyFont="1" applyFill="1" applyBorder="1" applyAlignment="1">
      <alignment horizontal="right"/>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7" fillId="4" borderId="8" xfId="0" applyNumberFormat="1" applyFont="1" applyFill="1" applyBorder="1" applyAlignment="1">
      <alignment horizontal="right" wrapText="1"/>
    </xf>
    <xf numFmtId="3" fontId="10" fillId="4" borderId="2"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3" fillId="0" borderId="0" xfId="5" applyFont="1"/>
    <xf numFmtId="0" fontId="7" fillId="0" borderId="0" xfId="5" applyFont="1"/>
    <xf numFmtId="0" fontId="1" fillId="0" borderId="0" xfId="5" applyFont="1"/>
    <xf numFmtId="0" fontId="8" fillId="0" borderId="0" xfId="3" applyFont="1"/>
    <xf numFmtId="0" fontId="8" fillId="0" borderId="2" xfId="3" applyFont="1" applyBorder="1"/>
    <xf numFmtId="0" fontId="8" fillId="0" borderId="8" xfId="3" applyFont="1" applyBorder="1"/>
    <xf numFmtId="0" fontId="10" fillId="0" borderId="5" xfId="3" applyFont="1" applyBorder="1"/>
    <xf numFmtId="9" fontId="10" fillId="0" borderId="5" xfId="16" applyFont="1" applyFill="1" applyBorder="1" applyAlignment="1">
      <alignment horizontal="right" indent="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3"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0" borderId="13" xfId="0" applyFont="1" applyBorder="1" applyAlignment="1">
      <alignment horizontal="right" vertical="center" wrapText="1" readingOrder="1"/>
    </xf>
    <xf numFmtId="0" fontId="8" fillId="0" borderId="13" xfId="0" applyFont="1" applyBorder="1" applyAlignment="1">
      <alignment horizontal="right" wrapText="1" readingOrder="1"/>
    </xf>
    <xf numFmtId="9" fontId="8" fillId="0" borderId="14" xfId="0" applyNumberFormat="1" applyFont="1" applyBorder="1" applyAlignment="1">
      <alignment horizontal="right" vertical="center" wrapText="1" readingOrder="1"/>
    </xf>
    <xf numFmtId="0" fontId="8" fillId="0" borderId="14" xfId="0" applyFont="1" applyBorder="1" applyAlignment="1">
      <alignment horizontal="right" vertical="center" wrapText="1" readingOrder="1"/>
    </xf>
    <xf numFmtId="0" fontId="8" fillId="0" borderId="14" xfId="0" applyFont="1" applyBorder="1" applyAlignment="1">
      <alignment horizontal="right" wrapText="1" readingOrder="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5" fillId="0" borderId="0" xfId="2" applyFill="1" applyAlignment="1">
      <alignment vertical="top"/>
    </xf>
    <xf numFmtId="0" fontId="5" fillId="0" borderId="0" xfId="2" applyAlignment="1">
      <alignment horizontal="left"/>
    </xf>
    <xf numFmtId="3" fontId="8" fillId="4" borderId="5" xfId="4" applyNumberFormat="1" applyFont="1" applyFill="1" applyBorder="1" applyAlignment="1">
      <alignment horizontal="right"/>
    </xf>
    <xf numFmtId="3" fontId="8" fillId="0" borderId="5" xfId="4" applyNumberFormat="1" applyFont="1" applyBorder="1" applyAlignment="1">
      <alignment horizontal="right"/>
    </xf>
    <xf numFmtId="0" fontId="16" fillId="0" borderId="0" xfId="4" applyFont="1"/>
    <xf numFmtId="0" fontId="2" fillId="0" borderId="0" xfId="7"/>
    <xf numFmtId="3" fontId="10" fillId="0" borderId="0" xfId="7" applyNumberFormat="1" applyFont="1" applyAlignment="1">
      <alignment horizontal="right" vertical="center" wrapText="1"/>
    </xf>
    <xf numFmtId="3" fontId="10" fillId="0" borderId="0" xfId="7" applyNumberFormat="1" applyFont="1" applyAlignment="1">
      <alignment horizontal="right" wrapText="1"/>
    </xf>
    <xf numFmtId="3" fontId="8" fillId="0" borderId="0" xfId="7" applyNumberFormat="1" applyFont="1" applyAlignment="1">
      <alignment horizontal="right" wrapText="1"/>
    </xf>
    <xf numFmtId="0" fontId="1" fillId="0" borderId="0" xfId="7" applyFont="1" applyAlignment="1">
      <alignment wrapText="1"/>
    </xf>
    <xf numFmtId="0" fontId="8" fillId="0" borderId="3" xfId="9" applyFont="1" applyBorder="1" applyAlignment="1">
      <alignment horizontal="left" wrapText="1"/>
    </xf>
    <xf numFmtId="3" fontId="8" fillId="3" borderId="3" xfId="9" applyNumberFormat="1" applyFont="1" applyFill="1" applyBorder="1" applyAlignment="1">
      <alignment horizontal="right" wrapText="1"/>
    </xf>
    <xf numFmtId="3" fontId="8" fillId="0" borderId="3" xfId="9" applyNumberFormat="1" applyFont="1" applyBorder="1" applyAlignment="1">
      <alignment horizontal="right" wrapText="1"/>
    </xf>
    <xf numFmtId="9" fontId="8" fillId="0" borderId="3" xfId="10" applyFont="1" applyFill="1" applyBorder="1" applyAlignment="1">
      <alignment horizontal="right" wrapText="1"/>
    </xf>
    <xf numFmtId="0" fontId="8" fillId="0" borderId="0" xfId="9" applyFont="1" applyAlignment="1">
      <alignment horizontal="left" wrapText="1"/>
    </xf>
    <xf numFmtId="3" fontId="8" fillId="3" borderId="0" xfId="9" applyNumberFormat="1" applyFont="1" applyFill="1" applyAlignment="1">
      <alignment horizontal="right" wrapText="1"/>
    </xf>
    <xf numFmtId="3" fontId="8" fillId="0" borderId="0" xfId="9" applyNumberFormat="1" applyFont="1" applyAlignment="1">
      <alignment horizontal="right" wrapText="1"/>
    </xf>
    <xf numFmtId="0" fontId="18" fillId="0" borderId="0" xfId="9" applyFont="1" applyAlignment="1">
      <alignment horizontal="left" vertical="center"/>
    </xf>
    <xf numFmtId="0" fontId="1" fillId="0" borderId="0" xfId="7" applyFont="1" applyAlignment="1">
      <alignment horizontal="right"/>
    </xf>
    <xf numFmtId="0" fontId="8" fillId="0" borderId="0" xfId="9" applyFont="1" applyAlignment="1">
      <alignment horizontal="left" vertical="center" wrapText="1"/>
    </xf>
    <xf numFmtId="0" fontId="1" fillId="0" borderId="0" xfId="7" applyFont="1" applyAlignment="1">
      <alignment horizontal="right" wrapText="1"/>
    </xf>
    <xf numFmtId="0" fontId="7" fillId="0" borderId="6" xfId="7" applyFont="1" applyBorder="1"/>
    <xf numFmtId="3" fontId="7" fillId="3" borderId="6" xfId="7" applyNumberFormat="1" applyFont="1" applyFill="1" applyBorder="1" applyAlignment="1">
      <alignment horizontal="right"/>
    </xf>
    <xf numFmtId="3" fontId="7" fillId="0" borderId="6" xfId="7" applyNumberFormat="1" applyFont="1" applyBorder="1" applyAlignment="1">
      <alignment horizontal="right"/>
    </xf>
    <xf numFmtId="9" fontId="7" fillId="0" borderId="6" xfId="7" applyNumberFormat="1" applyFont="1" applyBorder="1"/>
    <xf numFmtId="0" fontId="7" fillId="0" borderId="15" xfId="7" applyFont="1" applyBorder="1"/>
    <xf numFmtId="3" fontId="7" fillId="3" borderId="15" xfId="7" applyNumberFormat="1" applyFont="1" applyFill="1" applyBorder="1" applyAlignment="1">
      <alignment horizontal="right"/>
    </xf>
    <xf numFmtId="3" fontId="7" fillId="0" borderId="15" xfId="7" applyNumberFormat="1" applyFont="1" applyBorder="1" applyAlignment="1">
      <alignment horizontal="right"/>
    </xf>
    <xf numFmtId="9" fontId="7" fillId="0" borderId="15" xfId="7" applyNumberFormat="1" applyFont="1" applyBorder="1"/>
    <xf numFmtId="0" fontId="1" fillId="0" borderId="5" xfId="7" applyFont="1" applyBorder="1"/>
    <xf numFmtId="3" fontId="1" fillId="0" borderId="5" xfId="7" applyNumberFormat="1" applyFont="1" applyBorder="1" applyAlignment="1">
      <alignment horizontal="right"/>
    </xf>
    <xf numFmtId="0" fontId="7" fillId="0" borderId="16" xfId="7" applyFont="1" applyBorder="1"/>
    <xf numFmtId="3" fontId="7" fillId="3" borderId="16" xfId="7" applyNumberFormat="1" applyFont="1" applyFill="1" applyBorder="1" applyAlignment="1">
      <alignment horizontal="right"/>
    </xf>
    <xf numFmtId="3" fontId="7" fillId="0" borderId="16" xfId="7" applyNumberFormat="1" applyFont="1" applyBorder="1" applyAlignment="1">
      <alignment horizontal="right"/>
    </xf>
    <xf numFmtId="9" fontId="7" fillId="0" borderId="16" xfId="7" applyNumberFormat="1" applyFont="1" applyBorder="1"/>
    <xf numFmtId="3" fontId="1" fillId="3"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7" fillId="3" borderId="5" xfId="7" applyNumberFormat="1" applyFont="1" applyFill="1" applyBorder="1" applyAlignment="1">
      <alignment horizontal="right"/>
    </xf>
    <xf numFmtId="3" fontId="7" fillId="0" borderId="5" xfId="7" applyNumberFormat="1" applyFont="1" applyBorder="1" applyAlignment="1">
      <alignment horizontal="right"/>
    </xf>
    <xf numFmtId="9" fontId="7" fillId="0" borderId="5" xfId="7" applyNumberFormat="1" applyFont="1" applyBorder="1"/>
    <xf numFmtId="0" fontId="10" fillId="0" borderId="5" xfId="9" applyFont="1" applyBorder="1" applyAlignment="1">
      <alignment horizontal="left"/>
    </xf>
    <xf numFmtId="0" fontId="10" fillId="0" borderId="16" xfId="9" applyFont="1" applyBorder="1" applyAlignment="1">
      <alignment horizontal="left" wrapText="1"/>
    </xf>
    <xf numFmtId="0" fontId="18" fillId="0" borderId="0" xfId="12" applyFont="1" applyAlignment="1">
      <alignment horizontal="right" indent="1"/>
    </xf>
    <xf numFmtId="0" fontId="23" fillId="0" borderId="0" xfId="12" applyFont="1" applyAlignment="1">
      <alignment horizontal="right" indent="1"/>
    </xf>
    <xf numFmtId="3" fontId="10" fillId="0" borderId="0" xfId="12" applyNumberFormat="1" applyFont="1" applyAlignment="1">
      <alignment horizontal="center" vertical="top" shrinkToFi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left"/>
    </xf>
    <xf numFmtId="9" fontId="8" fillId="0" borderId="9" xfId="12" applyNumberFormat="1" applyFont="1" applyBorder="1" applyAlignment="1">
      <alignment horizontal="right" indent="1" shrinkToFit="1"/>
    </xf>
    <xf numFmtId="9" fontId="31" fillId="0" borderId="0" xfId="12" applyNumberFormat="1" applyFont="1" applyAlignment="1">
      <alignment horizontal="right" shrinkToFit="1"/>
    </xf>
    <xf numFmtId="3" fontId="8" fillId="0" borderId="9" xfId="12" applyNumberFormat="1" applyFont="1" applyBorder="1" applyAlignment="1">
      <alignment horizontal="right" shrinkToFit="1"/>
    </xf>
    <xf numFmtId="3" fontId="10" fillId="0" borderId="9" xfId="12" applyNumberFormat="1" applyFont="1" applyBorder="1" applyAlignment="1">
      <alignment horizontal="left" shrinkToFit="1"/>
    </xf>
    <xf numFmtId="9" fontId="8" fillId="0" borderId="2" xfId="12" applyNumberFormat="1" applyFont="1" applyBorder="1" applyAlignment="1">
      <alignment horizontal="right" indent="1" shrinkToFit="1"/>
    </xf>
    <xf numFmtId="3" fontId="10" fillId="0" borderId="2" xfId="12" applyNumberFormat="1" applyFont="1" applyBorder="1" applyAlignment="1" applyProtection="1">
      <alignment horizontal="left" shrinkToFit="1"/>
      <protection locked="0"/>
    </xf>
    <xf numFmtId="9" fontId="10" fillId="0" borderId="2" xfId="12" applyNumberFormat="1" applyFont="1" applyBorder="1" applyAlignment="1">
      <alignment horizontal="left" shrinkToFit="1"/>
    </xf>
    <xf numFmtId="3" fontId="10" fillId="0" borderId="2" xfId="12" applyNumberFormat="1" applyFont="1" applyBorder="1" applyAlignment="1">
      <alignment horizontal="left" shrinkToFit="1"/>
    </xf>
    <xf numFmtId="9" fontId="31" fillId="0" borderId="2" xfId="12" applyNumberFormat="1" applyFont="1" applyBorder="1" applyAlignment="1">
      <alignment horizontal="right" indent="1" shrinkToFit="1"/>
    </xf>
    <xf numFmtId="10" fontId="8" fillId="0" borderId="2" xfId="12" applyNumberFormat="1" applyFont="1" applyBorder="1" applyAlignment="1">
      <alignment horizontal="right" indent="1" shrinkToFit="1"/>
    </xf>
    <xf numFmtId="10" fontId="31" fillId="0" borderId="0" xfId="12" applyNumberFormat="1" applyFont="1" applyAlignment="1">
      <alignment horizontal="right" shrinkToFit="1"/>
    </xf>
    <xf numFmtId="10" fontId="31" fillId="0" borderId="2" xfId="12" applyNumberFormat="1" applyFont="1" applyBorder="1" applyAlignment="1">
      <alignment horizontal="right" indent="1" shrinkToFit="1"/>
    </xf>
    <xf numFmtId="164" fontId="8" fillId="0" borderId="2" xfId="12" applyNumberFormat="1" applyFont="1" applyBorder="1" applyAlignment="1">
      <alignment horizontal="right" indent="1" shrinkToFit="1"/>
    </xf>
    <xf numFmtId="164" fontId="31" fillId="0" borderId="0" xfId="12" applyNumberFormat="1" applyFont="1" applyAlignment="1">
      <alignment horizontal="right" shrinkToFit="1"/>
    </xf>
    <xf numFmtId="164" fontId="31" fillId="0" borderId="2" xfId="12" applyNumberFormat="1" applyFont="1" applyBorder="1" applyAlignment="1">
      <alignment horizontal="right" indent="1" shrinkToFit="1"/>
    </xf>
    <xf numFmtId="1" fontId="12" fillId="0" borderId="2" xfId="12" applyNumberFormat="1" applyFont="1" applyBorder="1" applyAlignment="1">
      <alignment horizontal="left" shrinkToFit="1"/>
    </xf>
    <xf numFmtId="164" fontId="10" fillId="0" borderId="2" xfId="12" applyNumberFormat="1" applyFont="1" applyBorder="1" applyAlignment="1">
      <alignment horizontal="left" shrinkToFit="1"/>
    </xf>
    <xf numFmtId="164" fontId="8" fillId="0" borderId="6" xfId="12" applyNumberFormat="1" applyFont="1" applyBorder="1" applyAlignment="1">
      <alignment horizontal="right" indent="1" shrinkToFit="1"/>
    </xf>
    <xf numFmtId="164" fontId="31" fillId="0" borderId="6" xfId="12" applyNumberFormat="1" applyFont="1" applyBorder="1" applyAlignment="1">
      <alignment horizontal="right" shrinkToFit="1"/>
    </xf>
    <xf numFmtId="164" fontId="31" fillId="0" borderId="6" xfId="12" applyNumberFormat="1" applyFont="1" applyBorder="1" applyAlignment="1">
      <alignment horizontal="right" indent="1" shrinkToFit="1"/>
    </xf>
    <xf numFmtId="164" fontId="10" fillId="3" borderId="6" xfId="12" applyNumberFormat="1" applyFont="1" applyFill="1" applyBorder="1" applyAlignment="1">
      <alignment horizontal="right" shrinkToFit="1"/>
    </xf>
    <xf numFmtId="1" fontId="11" fillId="0" borderId="3" xfId="12" applyNumberFormat="1" applyFont="1" applyBorder="1" applyAlignment="1">
      <alignment horizontal="left" shrinkToFit="1"/>
    </xf>
    <xf numFmtId="0" fontId="8" fillId="0" borderId="0" xfId="12" applyFont="1" applyAlignment="1">
      <alignment vertical="top"/>
    </xf>
    <xf numFmtId="0" fontId="8" fillId="0" borderId="0" xfId="12" applyFont="1" applyAlignment="1">
      <alignment horizontal="right" indent="1"/>
    </xf>
    <xf numFmtId="3" fontId="8" fillId="0" borderId="0" xfId="12" applyNumberFormat="1" applyFont="1" applyAlignment="1">
      <alignment horizontal="right" indent="1"/>
    </xf>
    <xf numFmtId="10" fontId="8" fillId="0" borderId="0" xfId="12" applyNumberFormat="1" applyFont="1" applyAlignment="1">
      <alignment horizontal="right" indent="1"/>
    </xf>
    <xf numFmtId="0" fontId="12" fillId="2" borderId="0" xfId="12" applyFont="1" applyFill="1" applyAlignment="1">
      <alignment horizontal="right" indent="1"/>
    </xf>
    <xf numFmtId="0" fontId="8" fillId="2" borderId="0" xfId="12" applyFont="1" applyFill="1" applyAlignment="1">
      <alignment horizontal="right" indent="1"/>
    </xf>
    <xf numFmtId="9" fontId="8" fillId="0" borderId="4" xfId="12" applyNumberFormat="1" applyFont="1" applyBorder="1" applyAlignment="1">
      <alignment horizontal="right" indent="1" shrinkToFit="1"/>
    </xf>
    <xf numFmtId="1" fontId="10" fillId="0" borderId="1" xfId="3" applyNumberFormat="1" applyFont="1" applyBorder="1" applyAlignment="1">
      <alignment horizontal="right" vertical="center"/>
    </xf>
    <xf numFmtId="1" fontId="8" fillId="0" borderId="1" xfId="3" applyNumberFormat="1" applyFont="1" applyBorder="1" applyAlignment="1">
      <alignment horizontal="right" vertical="center"/>
    </xf>
    <xf numFmtId="0" fontId="8" fillId="0" borderId="1" xfId="3" applyFont="1" applyBorder="1" applyAlignment="1">
      <alignment horizontal="right" vertical="center" wrapText="1"/>
    </xf>
    <xf numFmtId="9" fontId="8" fillId="0" borderId="0" xfId="0" applyNumberFormat="1" applyFont="1" applyAlignment="1">
      <alignment horizontal="right" wrapText="1" readingOrder="1"/>
    </xf>
    <xf numFmtId="0" fontId="5" fillId="0" borderId="0" xfId="2" applyFill="1" applyAlignment="1">
      <alignment vertical="top"/>
    </xf>
    <xf numFmtId="0" fontId="8" fillId="0" borderId="0" xfId="4" applyFont="1" applyAlignment="1">
      <alignment horizontal="left" vertical="center" indent="1"/>
    </xf>
    <xf numFmtId="0" fontId="3" fillId="0" borderId="0" xfId="7" applyFont="1"/>
    <xf numFmtId="0" fontId="10" fillId="0" borderId="15" xfId="5" applyFont="1" applyBorder="1"/>
    <xf numFmtId="3" fontId="10" fillId="3" borderId="15" xfId="5" applyNumberFormat="1" applyFont="1" applyFill="1" applyBorder="1" applyAlignment="1">
      <alignment horizontal="right"/>
    </xf>
    <xf numFmtId="3" fontId="10" fillId="0" borderId="15" xfId="5" applyNumberFormat="1" applyFont="1" applyBorder="1" applyAlignment="1">
      <alignment horizontal="right"/>
    </xf>
    <xf numFmtId="9" fontId="10" fillId="0" borderId="15" xfId="11" applyFont="1" applyFill="1" applyBorder="1" applyAlignment="1">
      <alignment horizontal="right"/>
    </xf>
    <xf numFmtId="3" fontId="10" fillId="3" borderId="15" xfId="9" applyNumberFormat="1" applyFont="1" applyFill="1" applyBorder="1" applyAlignment="1">
      <alignment horizontal="right"/>
    </xf>
    <xf numFmtId="3" fontId="10" fillId="0" borderId="15" xfId="9" applyNumberFormat="1" applyFont="1" applyBorder="1" applyAlignment="1">
      <alignment horizontal="right"/>
    </xf>
    <xf numFmtId="9" fontId="10" fillId="0" borderId="15" xfId="10" applyFont="1" applyFill="1" applyBorder="1" applyAlignment="1">
      <alignment horizontal="right"/>
    </xf>
    <xf numFmtId="0" fontId="10" fillId="0" borderId="0" xfId="5" applyFont="1"/>
    <xf numFmtId="3" fontId="10" fillId="0" borderId="0" xfId="5" applyNumberFormat="1" applyFont="1" applyAlignment="1">
      <alignment horizontal="right"/>
    </xf>
    <xf numFmtId="9" fontId="10" fillId="0" borderId="0" xfId="11" applyFont="1" applyFill="1" applyBorder="1" applyAlignment="1">
      <alignment horizontal="right"/>
    </xf>
    <xf numFmtId="3" fontId="8" fillId="3" borderId="5" xfId="5" applyNumberFormat="1" applyFont="1" applyFill="1" applyBorder="1" applyAlignment="1">
      <alignment horizontal="right"/>
    </xf>
    <xf numFmtId="3" fontId="8" fillId="0" borderId="5" xfId="5" applyNumberFormat="1" applyFont="1" applyBorder="1" applyAlignment="1">
      <alignment horizontal="right"/>
    </xf>
    <xf numFmtId="9" fontId="8" fillId="0" borderId="5" xfId="11" applyFont="1" applyFill="1" applyBorder="1" applyAlignment="1">
      <alignment horizontal="right"/>
    </xf>
    <xf numFmtId="3" fontId="10" fillId="3" borderId="5" xfId="5" applyNumberFormat="1" applyFont="1" applyFill="1" applyBorder="1" applyAlignment="1">
      <alignment horizontal="right"/>
    </xf>
    <xf numFmtId="3" fontId="10" fillId="0" borderId="5" xfId="5" applyNumberFormat="1" applyFont="1" applyBorder="1" applyAlignment="1">
      <alignment horizontal="right"/>
    </xf>
    <xf numFmtId="9" fontId="10" fillId="0" borderId="5" xfId="11" applyFont="1" applyFill="1" applyBorder="1" applyAlignment="1">
      <alignment horizontal="right"/>
    </xf>
    <xf numFmtId="3" fontId="10" fillId="0" borderId="5" xfId="9" applyNumberFormat="1" applyFont="1" applyBorder="1" applyAlignment="1">
      <alignment horizontal="right"/>
    </xf>
    <xf numFmtId="9" fontId="10" fillId="0" borderId="5" xfId="10" applyFont="1" applyFill="1" applyBorder="1" applyAlignment="1">
      <alignment horizontal="right"/>
    </xf>
    <xf numFmtId="3" fontId="8" fillId="3" borderId="8" xfId="9" applyNumberFormat="1" applyFont="1" applyFill="1" applyBorder="1" applyAlignment="1">
      <alignment horizontal="right"/>
    </xf>
    <xf numFmtId="3" fontId="8" fillId="0" borderId="8" xfId="9" applyNumberFormat="1" applyFont="1" applyBorder="1" applyAlignment="1">
      <alignment horizontal="right"/>
    </xf>
    <xf numFmtId="9" fontId="8" fillId="0" borderId="8" xfId="10" applyFont="1" applyFill="1" applyBorder="1" applyAlignment="1">
      <alignment horizontal="right"/>
    </xf>
    <xf numFmtId="3" fontId="10" fillId="3" borderId="5" xfId="9" applyNumberFormat="1" applyFont="1" applyFill="1" applyBorder="1" applyAlignment="1">
      <alignment horizontal="right"/>
    </xf>
    <xf numFmtId="0" fontId="10" fillId="0" borderId="10" xfId="12" applyFont="1" applyBorder="1" applyAlignment="1">
      <alignment horizontal="right"/>
    </xf>
    <xf numFmtId="0" fontId="11" fillId="0" borderId="1" xfId="12" applyFont="1" applyBorder="1" applyAlignment="1">
      <alignment horizontal="left"/>
    </xf>
    <xf numFmtId="0" fontId="8" fillId="0" borderId="1" xfId="12" applyFont="1" applyBorder="1" applyAlignment="1">
      <alignment horizontal="right"/>
    </xf>
    <xf numFmtId="0" fontId="12" fillId="0" borderId="1" xfId="12" applyFont="1" applyBorder="1" applyAlignment="1">
      <alignment horizontal="left"/>
    </xf>
    <xf numFmtId="0" fontId="10" fillId="0" borderId="9" xfId="12" applyFont="1" applyBorder="1" applyAlignment="1">
      <alignment wrapText="1"/>
    </xf>
    <xf numFmtId="3" fontId="10" fillId="3" borderId="9" xfId="12" applyNumberFormat="1" applyFont="1" applyFill="1" applyBorder="1" applyAlignment="1">
      <alignment horizontal="left" shrinkToFit="1"/>
    </xf>
    <xf numFmtId="3" fontId="10" fillId="3" borderId="2" xfId="12" applyNumberFormat="1" applyFont="1" applyFill="1" applyBorder="1" applyAlignment="1" applyProtection="1">
      <alignment horizontal="left" shrinkToFit="1"/>
      <protection locked="0"/>
    </xf>
    <xf numFmtId="3" fontId="10" fillId="3" borderId="2" xfId="12" quotePrefix="1" applyNumberFormat="1" applyFont="1" applyFill="1" applyBorder="1" applyAlignment="1" applyProtection="1">
      <alignment horizontal="right" shrinkToFit="1"/>
      <protection locked="0"/>
    </xf>
    <xf numFmtId="3" fontId="8" fillId="0" borderId="2" xfId="12" quotePrefix="1" applyNumberFormat="1" applyFont="1" applyBorder="1" applyAlignment="1" applyProtection="1">
      <alignment horizontal="right" shrinkToFit="1"/>
      <protection locked="0"/>
    </xf>
    <xf numFmtId="9" fontId="10" fillId="3" borderId="2" xfId="12" applyNumberFormat="1" applyFont="1" applyFill="1" applyBorder="1" applyAlignment="1">
      <alignment horizontal="left" shrinkToFit="1"/>
    </xf>
    <xf numFmtId="3" fontId="10" fillId="3" borderId="2" xfId="12" applyNumberFormat="1" applyFont="1" applyFill="1" applyBorder="1" applyAlignment="1">
      <alignment horizontal="left" shrinkToFit="1"/>
    </xf>
    <xf numFmtId="1" fontId="11" fillId="3" borderId="2" xfId="12" applyNumberFormat="1" applyFont="1" applyFill="1" applyBorder="1" applyAlignment="1">
      <alignment horizontal="left" shrinkToFit="1"/>
    </xf>
    <xf numFmtId="164" fontId="10" fillId="3" borderId="2" xfId="12" applyNumberFormat="1" applyFont="1" applyFill="1" applyBorder="1" applyAlignment="1">
      <alignment horizontal="left" shrinkToFit="1"/>
    </xf>
    <xf numFmtId="0" fontId="8" fillId="0" borderId="6" xfId="12" applyFont="1" applyBorder="1" applyAlignment="1">
      <alignment wrapText="1"/>
    </xf>
    <xf numFmtId="1" fontId="11" fillId="3" borderId="3" xfId="12" applyNumberFormat="1" applyFont="1" applyFill="1" applyBorder="1" applyAlignment="1">
      <alignment horizontal="left" shrinkToFit="1"/>
    </xf>
    <xf numFmtId="0" fontId="8" fillId="0" borderId="0" xfId="12" applyFont="1" applyAlignment="1">
      <alignment horizontal="right" wrapText="1"/>
    </xf>
    <xf numFmtId="0" fontId="10" fillId="0" borderId="4" xfId="12" applyFont="1" applyBorder="1" applyAlignment="1">
      <alignment vertical="top" wrapText="1"/>
    </xf>
    <xf numFmtId="0" fontId="8" fillId="0" borderId="2" xfId="12" applyFont="1" applyBorder="1" applyAlignment="1">
      <alignment vertical="top" wrapText="1"/>
    </xf>
    <xf numFmtId="0" fontId="10" fillId="0" borderId="2" xfId="12" applyFont="1" applyBorder="1" applyAlignment="1">
      <alignment vertical="top" wrapText="1"/>
    </xf>
    <xf numFmtId="1" fontId="12" fillId="0" borderId="3" xfId="12" applyNumberFormat="1" applyFont="1" applyBorder="1" applyAlignment="1">
      <alignment horizontal="left" shrinkToFit="1"/>
    </xf>
    <xf numFmtId="0" fontId="5" fillId="0" borderId="0" xfId="2" applyAlignment="1">
      <alignment horizontal="left" vertical="center"/>
    </xf>
    <xf numFmtId="0" fontId="1" fillId="0" borderId="0" xfId="12" applyFont="1" applyAlignment="1">
      <alignment vertical="top"/>
    </xf>
    <xf numFmtId="0" fontId="3" fillId="0" borderId="0" xfId="12" applyFont="1" applyAlignment="1">
      <alignment horizontal="left"/>
    </xf>
    <xf numFmtId="0" fontId="8" fillId="0" borderId="14" xfId="0" applyFont="1" applyBorder="1" applyAlignment="1">
      <alignment horizontal="left" wrapText="1" indent="1" readingOrder="1"/>
    </xf>
    <xf numFmtId="0" fontId="5" fillId="0" borderId="0" xfId="2" applyFill="1" applyAlignment="1">
      <alignment vertical="top"/>
    </xf>
    <xf numFmtId="9" fontId="8" fillId="0" borderId="8" xfId="1" applyFont="1" applyFill="1" applyBorder="1" applyAlignment="1">
      <alignment horizontal="right" indent="1"/>
    </xf>
    <xf numFmtId="9" fontId="10" fillId="0" borderId="7" xfId="1" applyFont="1" applyFill="1" applyBorder="1" applyAlignment="1">
      <alignment horizontal="right" indent="1"/>
    </xf>
    <xf numFmtId="9" fontId="8" fillId="0" borderId="2" xfId="1" applyFont="1" applyFill="1" applyBorder="1" applyAlignment="1">
      <alignment horizontal="right" indent="1"/>
    </xf>
    <xf numFmtId="9" fontId="8" fillId="0" borderId="3" xfId="1" applyFont="1" applyFill="1" applyBorder="1" applyAlignment="1">
      <alignment horizontal="right" indent="1"/>
    </xf>
    <xf numFmtId="9" fontId="8" fillId="0" borderId="5" xfId="1" applyFont="1" applyFill="1" applyBorder="1" applyAlignment="1">
      <alignment horizontal="right" indent="1"/>
    </xf>
    <xf numFmtId="0" fontId="1" fillId="0" borderId="0" xfId="4" applyFont="1" applyBorder="1" applyAlignment="1">
      <alignment vertical="top"/>
    </xf>
    <xf numFmtId="0" fontId="1" fillId="0" borderId="0" xfId="4" applyFont="1" applyBorder="1" applyAlignment="1"/>
    <xf numFmtId="0" fontId="1" fillId="0" borderId="0" xfId="4" applyFont="1" applyBorder="1"/>
    <xf numFmtId="0" fontId="24" fillId="0" borderId="0" xfId="4" applyFont="1" applyBorder="1" applyAlignment="1">
      <alignment wrapText="1"/>
    </xf>
    <xf numFmtId="3" fontId="10" fillId="4" borderId="0" xfId="4" applyNumberFormat="1" applyFont="1" applyFill="1" applyAlignment="1">
      <alignment horizontal="right"/>
    </xf>
    <xf numFmtId="9" fontId="10" fillId="0" borderId="0" xfId="1" applyFont="1" applyFill="1" applyBorder="1" applyAlignment="1">
      <alignment horizontal="right" indent="1"/>
    </xf>
    <xf numFmtId="0" fontId="8" fillId="0" borderId="7" xfId="4" applyFont="1" applyBorder="1" applyAlignment="1">
      <alignment wrapText="1"/>
    </xf>
    <xf numFmtId="3" fontId="8" fillId="4" borderId="7" xfId="4" applyNumberFormat="1" applyFont="1" applyFill="1" applyBorder="1" applyAlignment="1">
      <alignment horizontal="right"/>
    </xf>
    <xf numFmtId="3" fontId="8" fillId="0" borderId="7" xfId="4" applyNumberFormat="1" applyFont="1" applyBorder="1" applyAlignment="1">
      <alignment horizontal="right"/>
    </xf>
    <xf numFmtId="9" fontId="8" fillId="0" borderId="7" xfId="1" applyFont="1" applyFill="1" applyBorder="1" applyAlignment="1">
      <alignment horizontal="right" indent="1"/>
    </xf>
    <xf numFmtId="4" fontId="8" fillId="4" borderId="7" xfId="4" applyNumberFormat="1" applyFont="1" applyFill="1" applyBorder="1" applyAlignment="1">
      <alignment horizontal="right"/>
    </xf>
    <xf numFmtId="4" fontId="8" fillId="0" borderId="7" xfId="4" applyNumberFormat="1" applyFont="1" applyBorder="1" applyAlignment="1">
      <alignment horizontal="right"/>
    </xf>
    <xf numFmtId="164" fontId="8" fillId="4" borderId="5" xfId="1" applyNumberFormat="1" applyFont="1" applyFill="1" applyBorder="1" applyAlignment="1">
      <alignment horizontal="right"/>
    </xf>
    <xf numFmtId="164" fontId="8" fillId="0" borderId="5" xfId="1" applyNumberFormat="1" applyFont="1" applyFill="1" applyBorder="1" applyAlignment="1">
      <alignment horizontal="right"/>
    </xf>
    <xf numFmtId="164" fontId="8" fillId="4" borderId="5" xfId="4" applyNumberFormat="1" applyFont="1" applyFill="1" applyBorder="1" applyAlignment="1">
      <alignment horizontal="right"/>
    </xf>
    <xf numFmtId="164" fontId="8" fillId="0" borderId="5" xfId="4" applyNumberFormat="1" applyFont="1" applyBorder="1" applyAlignment="1">
      <alignment horizontal="right"/>
    </xf>
    <xf numFmtId="3" fontId="8" fillId="3" borderId="4" xfId="9" applyNumberFormat="1" applyFont="1" applyFill="1" applyBorder="1" applyAlignment="1">
      <alignment horizontal="right" wrapText="1"/>
    </xf>
    <xf numFmtId="3" fontId="8" fillId="0" borderId="4" xfId="9" applyNumberFormat="1" applyFont="1" applyBorder="1" applyAlignment="1">
      <alignment horizontal="right" wrapText="1"/>
    </xf>
    <xf numFmtId="9" fontId="8" fillId="0" borderId="4" xfId="10" applyFont="1" applyFill="1" applyBorder="1" applyAlignment="1">
      <alignment horizontal="right" wrapText="1"/>
    </xf>
    <xf numFmtId="3" fontId="1" fillId="3" borderId="8" xfId="7" applyNumberFormat="1" applyFont="1" applyFill="1" applyBorder="1" applyAlignment="1">
      <alignment horizontal="right"/>
    </xf>
    <xf numFmtId="3" fontId="1" fillId="0" borderId="8" xfId="7" applyNumberFormat="1" applyFont="1" applyBorder="1" applyAlignment="1">
      <alignment horizontal="right"/>
    </xf>
    <xf numFmtId="9" fontId="1" fillId="0" borderId="8" xfId="7" applyNumberFormat="1" applyFont="1" applyBorder="1"/>
    <xf numFmtId="0" fontId="8" fillId="0" borderId="5" xfId="5" applyFont="1" applyBorder="1" applyAlignment="1">
      <alignment horizontal="left" wrapText="1"/>
    </xf>
    <xf numFmtId="0" fontId="10" fillId="0" borderId="5" xfId="5" applyFont="1" applyBorder="1" applyAlignment="1">
      <alignment horizontal="left" wrapText="1"/>
    </xf>
    <xf numFmtId="0" fontId="10" fillId="0" borderId="15" xfId="9" applyFont="1" applyBorder="1" applyAlignment="1">
      <alignment horizontal="left" wrapText="1"/>
    </xf>
    <xf numFmtId="0" fontId="10" fillId="0" borderId="5" xfId="9" applyFont="1" applyBorder="1"/>
    <xf numFmtId="0" fontId="10" fillId="0" borderId="16" xfId="9" applyFont="1" applyBorder="1" applyAlignment="1">
      <alignment horizontal="left"/>
    </xf>
    <xf numFmtId="3" fontId="10" fillId="3" borderId="16" xfId="9" applyNumberFormat="1" applyFont="1" applyFill="1" applyBorder="1" applyAlignment="1">
      <alignment horizontal="right"/>
    </xf>
    <xf numFmtId="3" fontId="10" fillId="0" borderId="16" xfId="9" applyNumberFormat="1" applyFont="1" applyBorder="1" applyAlignment="1">
      <alignment horizontal="right"/>
    </xf>
    <xf numFmtId="9" fontId="10" fillId="0" borderId="16" xfId="10" applyFont="1" applyFill="1" applyBorder="1" applyAlignment="1">
      <alignment horizontal="right"/>
    </xf>
    <xf numFmtId="0" fontId="7" fillId="0" borderId="0" xfId="0" applyFont="1" applyAlignment="1">
      <alignment horizontal="right" wrapText="1"/>
    </xf>
    <xf numFmtId="3" fontId="10" fillId="0" borderId="0" xfId="12" applyNumberFormat="1" applyFont="1" applyAlignment="1">
      <alignment vertical="top" shrinkToFit="1"/>
    </xf>
    <xf numFmtId="9" fontId="8" fillId="0" borderId="0" xfId="12" applyNumberFormat="1" applyFont="1" applyAlignment="1">
      <alignment horizontal="right" shrinkToFit="1"/>
    </xf>
    <xf numFmtId="9" fontId="8" fillId="0" borderId="0" xfId="12" applyNumberFormat="1" applyFont="1" applyAlignment="1">
      <alignment horizontal="right" indent="1" shrinkToFit="1"/>
    </xf>
    <xf numFmtId="10" fontId="8" fillId="0" borderId="0" xfId="12" applyNumberFormat="1" applyFont="1" applyAlignment="1">
      <alignment horizontal="right" shrinkToFit="1"/>
    </xf>
    <xf numFmtId="164" fontId="8" fillId="0" borderId="0" xfId="12" applyNumberFormat="1" applyFont="1" applyAlignment="1">
      <alignment horizontal="right" shrinkToFit="1"/>
    </xf>
    <xf numFmtId="0" fontId="8" fillId="0" borderId="3" xfId="12" applyFont="1" applyBorder="1" applyAlignment="1">
      <alignment vertical="top" wrapText="1"/>
    </xf>
    <xf numFmtId="164" fontId="10" fillId="3" borderId="3" xfId="12" applyNumberFormat="1" applyFont="1" applyFill="1" applyBorder="1" applyAlignment="1">
      <alignment horizontal="right" shrinkToFit="1"/>
    </xf>
    <xf numFmtId="164" fontId="8" fillId="0" borderId="3" xfId="12" applyNumberFormat="1" applyFont="1" applyBorder="1" applyAlignment="1">
      <alignment horizontal="right" shrinkToFit="1"/>
    </xf>
    <xf numFmtId="164" fontId="8" fillId="0" borderId="3" xfId="12" applyNumberFormat="1" applyFont="1" applyBorder="1" applyAlignment="1">
      <alignment horizontal="right" indent="1" shrinkToFit="1"/>
    </xf>
    <xf numFmtId="0" fontId="7" fillId="0" borderId="1" xfId="9" applyFont="1" applyBorder="1" applyAlignment="1">
      <alignment horizontal="right" wrapText="1"/>
    </xf>
    <xf numFmtId="0" fontId="1" fillId="0" borderId="1" xfId="9" applyFont="1" applyBorder="1" applyAlignment="1">
      <alignment horizontal="right" wrapText="1"/>
    </xf>
    <xf numFmtId="0" fontId="10" fillId="0" borderId="9" xfId="5" applyFont="1" applyBorder="1" applyAlignment="1">
      <alignment horizontal="left" wrapText="1"/>
    </xf>
    <xf numFmtId="3" fontId="10" fillId="3" borderId="9" xfId="5" applyNumberFormat="1" applyFont="1" applyFill="1" applyBorder="1" applyAlignment="1">
      <alignment horizontal="right"/>
    </xf>
    <xf numFmtId="3" fontId="10" fillId="0" borderId="9" xfId="5" applyNumberFormat="1" applyFont="1" applyBorder="1" applyAlignment="1">
      <alignment horizontal="right"/>
    </xf>
    <xf numFmtId="9" fontId="10" fillId="0" borderId="9" xfId="11" applyFont="1" applyFill="1" applyBorder="1" applyAlignment="1">
      <alignment horizontal="right"/>
    </xf>
    <xf numFmtId="0" fontId="10" fillId="0" borderId="5" xfId="5" applyFont="1" applyBorder="1"/>
    <xf numFmtId="3" fontId="10" fillId="3" borderId="7" xfId="5" applyNumberFormat="1" applyFont="1" applyFill="1" applyBorder="1" applyAlignment="1">
      <alignment horizontal="right"/>
    </xf>
    <xf numFmtId="3" fontId="10" fillId="0" borderId="7" xfId="5" applyNumberFormat="1" applyFont="1" applyBorder="1" applyAlignment="1">
      <alignment horizontal="right"/>
    </xf>
    <xf numFmtId="9" fontId="10" fillId="0" borderId="7" xfId="11" applyFont="1" applyFill="1" applyBorder="1" applyAlignment="1">
      <alignment horizontal="right"/>
    </xf>
    <xf numFmtId="3" fontId="8" fillId="3" borderId="8" xfId="5" applyNumberFormat="1" applyFont="1" applyFill="1" applyBorder="1" applyAlignment="1">
      <alignment horizontal="right"/>
    </xf>
    <xf numFmtId="3" fontId="8" fillId="0" borderId="8" xfId="5" applyNumberFormat="1" applyFont="1" applyBorder="1" applyAlignment="1">
      <alignment horizontal="right"/>
    </xf>
    <xf numFmtId="9" fontId="8" fillId="0" borderId="8" xfId="11" applyFont="1" applyFill="1" applyBorder="1" applyAlignment="1">
      <alignment horizontal="right"/>
    </xf>
    <xf numFmtId="0" fontId="10" fillId="3" borderId="12" xfId="0" applyFont="1" applyFill="1" applyBorder="1" applyAlignment="1">
      <alignment horizontal="right" vertical="center" wrapText="1" readingOrder="1"/>
    </xf>
    <xf numFmtId="9" fontId="10" fillId="3" borderId="13" xfId="0" applyNumberFormat="1" applyFont="1" applyFill="1" applyBorder="1" applyAlignment="1">
      <alignment horizontal="right" vertical="center" wrapText="1" readingOrder="1"/>
    </xf>
    <xf numFmtId="9" fontId="10" fillId="3" borderId="14" xfId="0" applyNumberFormat="1" applyFont="1" applyFill="1" applyBorder="1" applyAlignment="1">
      <alignment horizontal="right" vertical="center" wrapText="1" readingOrder="1"/>
    </xf>
    <xf numFmtId="0" fontId="10" fillId="3" borderId="13" xfId="0" applyFont="1" applyFill="1" applyBorder="1" applyAlignment="1">
      <alignment horizontal="right" vertical="center" wrapText="1" readingOrder="1"/>
    </xf>
    <xf numFmtId="0" fontId="10" fillId="3" borderId="14" xfId="0" applyFont="1" applyFill="1" applyBorder="1" applyAlignment="1">
      <alignment horizontal="right" wrapText="1" readingOrder="1"/>
    </xf>
    <xf numFmtId="0" fontId="10" fillId="3" borderId="13" xfId="0" applyFont="1" applyFill="1" applyBorder="1" applyAlignment="1">
      <alignment horizontal="right" wrapText="1" readingOrder="1"/>
    </xf>
    <xf numFmtId="0" fontId="10" fillId="3" borderId="14" xfId="0" applyFont="1" applyFill="1" applyBorder="1" applyAlignment="1">
      <alignment horizontal="right" vertical="center" wrapText="1" readingOrder="1"/>
    </xf>
    <xf numFmtId="0" fontId="16" fillId="0" borderId="0" xfId="4" applyFont="1" applyAlignment="1">
      <alignment horizontal="left"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1" xfId="0" applyFont="1" applyBorder="1" applyAlignment="1">
      <alignment horizontal="center" vertical="center" wrapText="1" readingOrder="1"/>
    </xf>
    <xf numFmtId="0" fontId="8" fillId="0" borderId="11" xfId="0" applyFont="1" applyBorder="1" applyAlignment="1">
      <alignment horizontal="center" vertical="top" wrapText="1"/>
    </xf>
    <xf numFmtId="0" fontId="5" fillId="0" borderId="0" xfId="2" applyFill="1" applyAlignment="1">
      <alignment vertical="top"/>
    </xf>
    <xf numFmtId="3" fontId="10" fillId="0" borderId="6" xfId="12" applyNumberFormat="1" applyFont="1" applyBorder="1" applyAlignment="1">
      <alignment horizontal="center" vertical="top" shrinkToFit="1"/>
    </xf>
    <xf numFmtId="0" fontId="3" fillId="0" borderId="0" xfId="12" applyFont="1" applyAlignment="1">
      <alignment horizontal="left"/>
    </xf>
    <xf numFmtId="10" fontId="10" fillId="0" borderId="6" xfId="12" applyNumberFormat="1" applyFont="1" applyBorder="1" applyAlignment="1">
      <alignment horizontal="center" vertical="top" shrinkToFit="1"/>
    </xf>
    <xf numFmtId="0" fontId="5" fillId="0" borderId="0" xfId="2" applyAlignment="1">
      <alignment horizontal="left"/>
    </xf>
    <xf numFmtId="0" fontId="16" fillId="0" borderId="0" xfId="0" applyFont="1" applyAlignment="1">
      <alignment vertical="top" wrapText="1"/>
    </xf>
    <xf numFmtId="3" fontId="8" fillId="4" borderId="4" xfId="4" applyNumberFormat="1" applyFont="1" applyFill="1" applyBorder="1" applyAlignment="1">
      <alignment horizontal="right"/>
    </xf>
    <xf numFmtId="3" fontId="8" fillId="0" borderId="4" xfId="4" applyNumberFormat="1" applyFont="1" applyBorder="1" applyAlignment="1">
      <alignment horizontal="right"/>
    </xf>
    <xf numFmtId="9" fontId="8" fillId="0" borderId="4" xfId="1" applyFont="1" applyFill="1" applyBorder="1" applyAlignment="1">
      <alignment horizontal="right" indent="1"/>
    </xf>
    <xf numFmtId="3" fontId="8" fillId="4" borderId="3" xfId="4" applyNumberFormat="1" applyFont="1" applyFill="1" applyBorder="1" applyAlignment="1">
      <alignment horizontal="right"/>
    </xf>
    <xf numFmtId="3" fontId="8" fillId="0" borderId="3" xfId="4" applyNumberFormat="1" applyFont="1" applyBorder="1" applyAlignment="1">
      <alignment horizontal="right"/>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kcon/kconia/Legal%20reporting/2021/Q4%202021/GuV/&#220;berleitungsrechnungen%20Q4&amp;Q1-4%202021_S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21/Q4%202021/Segmentberichte/Segment-reporting_Q4-2021_S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Group_d"/>
      <sheetName val="IR_FMC_d"/>
      <sheetName val="IR_Kabi_d"/>
      <sheetName val="IR_Helios_d"/>
      <sheetName val="IR_Vamed_d"/>
      <sheetName val="IR_Group_e"/>
      <sheetName val="IR_FMC_e"/>
      <sheetName val="IR_Kabi_e"/>
      <sheetName val="IR_Helios_e"/>
      <sheetName val="IR_Vamed_e"/>
      <sheetName val="Input-&gt;"/>
      <sheetName val="Reconciliation Group"/>
      <sheetName val="FMC"/>
      <sheetName val="KABI"/>
      <sheetName val="Helios"/>
      <sheetName val="Vamed"/>
      <sheetName val="Reconciliation Group_Bac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2">
          <cell r="B12" t="str">
            <v>EBIT (before special items)</v>
          </cell>
        </row>
        <row r="29">
          <cell r="B29" t="str">
            <v>EBIT (before special items)</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over"/>
      <sheetName val="Prior Year Key Figures_FME"/>
      <sheetName val="Prior Year Key Figures_Kabi"/>
      <sheetName val="Prior Year Key Figures_Helios"/>
      <sheetName val="Prior Year Key Figures_Vamed"/>
      <sheetName val="Actual Year Key Figures_FME"/>
      <sheetName val="Actual Year Key Figures_Kabi"/>
      <sheetName val="Actual Year Key Figures_Helios"/>
      <sheetName val="Actual Year Key Figures_Vamed"/>
      <sheetName val="Segmentbericht Q1_IR_d"/>
      <sheetName val="Segmentbericht Q2_IR_d"/>
      <sheetName val="Segmentbericht H1_IR_d"/>
      <sheetName val="Segment Reporting Q1_IR_e"/>
      <sheetName val="Segment Reporting Q2_IR_e"/>
      <sheetName val="Segment Reporting H1_IR_e"/>
      <sheetName val="Segmentbericht Q3_IR_d"/>
      <sheetName val="Segmentbericht Q1-3_IR_d"/>
      <sheetName val="Segment Reporting Q3_IR_e"/>
      <sheetName val="Segment Reporting Q1-3_IR_e"/>
      <sheetName val="BExRepositorySheet"/>
      <sheetName val="Segmentbericht Q4_IR_d"/>
      <sheetName val="Segmentbericht Q1-4_IR_d"/>
      <sheetName val="Segm. Regionen Q1-4_IR_d"/>
      <sheetName val="Segment Reporting Q4_IR_e"/>
      <sheetName val="Segment Reporting Q1-4_IR_e"/>
      <sheetName val="Segm. Regionen Q1-4_IR_e"/>
    </sheetNames>
    <sheetDataSet>
      <sheetData sheetId="0" refreshError="1"/>
      <sheetData sheetId="1"/>
      <sheetData sheetId="2"/>
      <sheetData sheetId="3">
        <row r="10">
          <cell r="C10" t="str">
            <v>Q1</v>
          </cell>
          <cell r="D10" t="str">
            <v>H1</v>
          </cell>
          <cell r="E10" t="str">
            <v>Q1-3</v>
          </cell>
          <cell r="F10" t="str">
            <v>Q1-4</v>
          </cell>
          <cell r="H10" t="str">
            <v>Q2</v>
          </cell>
          <cell r="I10" t="str">
            <v>Q3</v>
          </cell>
          <cell r="J10" t="str">
            <v>Q4</v>
          </cell>
        </row>
        <row r="11">
          <cell r="A11" t="str">
            <v>Sales</v>
          </cell>
          <cell r="B11" t="str">
            <v>Sales</v>
          </cell>
          <cell r="C11">
            <v>1789</v>
          </cell>
          <cell r="D11">
            <v>3467</v>
          </cell>
          <cell r="E11">
            <v>5161</v>
          </cell>
          <cell r="F11">
            <v>6976</v>
          </cell>
          <cell r="H11">
            <v>1678</v>
          </cell>
          <cell r="I11">
            <v>1694</v>
          </cell>
          <cell r="J11">
            <v>1815</v>
          </cell>
        </row>
        <row r="12">
          <cell r="B12" t="str">
            <v>COGS</v>
          </cell>
          <cell r="C12">
            <v>-998</v>
          </cell>
          <cell r="D12">
            <v>-1912</v>
          </cell>
          <cell r="E12">
            <v>-2875</v>
          </cell>
          <cell r="F12">
            <v>-3927</v>
          </cell>
        </row>
        <row r="13">
          <cell r="B13" t="str">
            <v>COGS in % of sales</v>
          </cell>
          <cell r="C13">
            <v>0.55800000000000005</v>
          </cell>
          <cell r="D13">
            <v>0.55100000000000005</v>
          </cell>
          <cell r="E13">
            <v>0.55700000000000005</v>
          </cell>
          <cell r="F13">
            <v>0.56299999999999994</v>
          </cell>
        </row>
        <row r="15">
          <cell r="B15" t="str">
            <v>Gross Profit</v>
          </cell>
          <cell r="C15">
            <v>791</v>
          </cell>
          <cell r="D15">
            <v>1555</v>
          </cell>
          <cell r="E15">
            <v>2286</v>
          </cell>
          <cell r="F15">
            <v>3049</v>
          </cell>
        </row>
        <row r="16">
          <cell r="B16" t="str">
            <v>Gross Margin (%)</v>
          </cell>
          <cell r="C16">
            <v>0.442</v>
          </cell>
          <cell r="D16">
            <v>0.44900000000000001</v>
          </cell>
          <cell r="E16">
            <v>0.443</v>
          </cell>
          <cell r="F16">
            <v>0.437</v>
          </cell>
        </row>
        <row r="17">
          <cell r="B17" t="str">
            <v>SG&amp;A (excl. R&amp;D/incl. other gains/losses)</v>
          </cell>
          <cell r="C17">
            <v>-362</v>
          </cell>
          <cell r="D17">
            <v>-687</v>
          </cell>
          <cell r="E17">
            <v>-1020</v>
          </cell>
          <cell r="F17">
            <v>-1401</v>
          </cell>
        </row>
        <row r="18">
          <cell r="B18" t="str">
            <v>SG&amp;A in % of sales</v>
          </cell>
          <cell r="C18">
            <v>0.20200000000000001</v>
          </cell>
          <cell r="D18">
            <v>0.19800000000000001</v>
          </cell>
          <cell r="E18">
            <v>0.19800000000000001</v>
          </cell>
          <cell r="F18">
            <v>0.20100000000000001</v>
          </cell>
        </row>
        <row r="19">
          <cell r="B19" t="str">
            <v>R&amp;D</v>
          </cell>
          <cell r="C19">
            <v>-140</v>
          </cell>
          <cell r="D19">
            <v>-287</v>
          </cell>
          <cell r="E19">
            <v>-407</v>
          </cell>
          <cell r="F19">
            <v>-553</v>
          </cell>
        </row>
        <row r="20">
          <cell r="B20" t="str">
            <v>R&amp;D in % of sales</v>
          </cell>
          <cell r="C20">
            <v>7.8E-2</v>
          </cell>
          <cell r="D20">
            <v>8.3000000000000004E-2</v>
          </cell>
          <cell r="E20">
            <v>7.9000000000000001E-2</v>
          </cell>
          <cell r="F20">
            <v>7.9000000000000001E-2</v>
          </cell>
        </row>
        <row r="22">
          <cell r="A22" t="str">
            <v>EBITDA</v>
          </cell>
          <cell r="B22" t="str">
            <v>EBITDA</v>
          </cell>
          <cell r="C22">
            <v>388</v>
          </cell>
          <cell r="D22">
            <v>778</v>
          </cell>
          <cell r="E22">
            <v>1146</v>
          </cell>
          <cell r="F22">
            <v>1490</v>
          </cell>
          <cell r="H22">
            <v>390</v>
          </cell>
          <cell r="I22">
            <v>368</v>
          </cell>
          <cell r="J22">
            <v>344</v>
          </cell>
        </row>
        <row r="23">
          <cell r="A23" t="str">
            <v>EBITDA margin</v>
          </cell>
          <cell r="B23" t="str">
            <v>EBITDA-Margin (%)</v>
          </cell>
          <cell r="C23">
            <v>0.217</v>
          </cell>
          <cell r="D23">
            <v>0.224</v>
          </cell>
          <cell r="E23">
            <v>0.222</v>
          </cell>
          <cell r="F23">
            <v>0.214</v>
          </cell>
        </row>
        <row r="24">
          <cell r="A24" t="str">
            <v>Depreciation and amortization</v>
          </cell>
          <cell r="B24" t="str">
            <v>Depreciation/Amortization</v>
          </cell>
          <cell r="C24">
            <v>-99</v>
          </cell>
          <cell r="D24">
            <v>-197</v>
          </cell>
          <cell r="E24">
            <v>-287</v>
          </cell>
          <cell r="F24">
            <v>-395</v>
          </cell>
          <cell r="H24">
            <v>-98</v>
          </cell>
          <cell r="I24">
            <v>-90</v>
          </cell>
          <cell r="J24">
            <v>-108</v>
          </cell>
        </row>
        <row r="25">
          <cell r="C25">
            <v>-25</v>
          </cell>
          <cell r="D25">
            <v>-49</v>
          </cell>
          <cell r="E25">
            <v>-66</v>
          </cell>
          <cell r="F25">
            <v>-95</v>
          </cell>
        </row>
        <row r="27">
          <cell r="A27" t="str">
            <v>EBIT</v>
          </cell>
          <cell r="B27" t="str">
            <v>EBIT</v>
          </cell>
          <cell r="C27">
            <v>289</v>
          </cell>
          <cell r="D27">
            <v>581</v>
          </cell>
          <cell r="E27">
            <v>859</v>
          </cell>
          <cell r="F27">
            <v>1095</v>
          </cell>
          <cell r="H27">
            <v>292</v>
          </cell>
          <cell r="I27">
            <v>278</v>
          </cell>
          <cell r="J27">
            <v>236</v>
          </cell>
        </row>
        <row r="28">
          <cell r="A28" t="str">
            <v>EBIT margin</v>
          </cell>
          <cell r="B28" t="str">
            <v>EBIT-Margin (%)</v>
          </cell>
          <cell r="C28">
            <v>0.16200000000000001</v>
          </cell>
          <cell r="D28">
            <v>0.16800000000000001</v>
          </cell>
          <cell r="E28">
            <v>0.16600000000000001</v>
          </cell>
          <cell r="F28">
            <v>0.157</v>
          </cell>
        </row>
        <row r="29">
          <cell r="A29" t="str">
            <v>Net interest</v>
          </cell>
          <cell r="B29" t="str">
            <v>Interest</v>
          </cell>
          <cell r="C29">
            <v>-23</v>
          </cell>
          <cell r="D29">
            <v>-44</v>
          </cell>
          <cell r="E29">
            <v>-63</v>
          </cell>
          <cell r="F29">
            <v>-82</v>
          </cell>
          <cell r="H29">
            <v>-21</v>
          </cell>
          <cell r="I29">
            <v>-19</v>
          </cell>
          <cell r="J29">
            <v>-19</v>
          </cell>
        </row>
        <row r="31">
          <cell r="B31" t="str">
            <v>EBT</v>
          </cell>
          <cell r="C31">
            <v>266</v>
          </cell>
          <cell r="D31">
            <v>537</v>
          </cell>
          <cell r="E31">
            <v>796</v>
          </cell>
          <cell r="F31">
            <v>1013</v>
          </cell>
        </row>
        <row r="32">
          <cell r="C32">
            <v>266</v>
          </cell>
          <cell r="D32">
            <v>537</v>
          </cell>
          <cell r="E32">
            <v>797</v>
          </cell>
          <cell r="F32">
            <v>1013</v>
          </cell>
        </row>
        <row r="33">
          <cell r="A33" t="str">
            <v>Income taxes</v>
          </cell>
          <cell r="B33" t="str">
            <v>Tax</v>
          </cell>
          <cell r="C33">
            <v>-63</v>
          </cell>
          <cell r="D33">
            <v>-127</v>
          </cell>
          <cell r="E33">
            <v>-183</v>
          </cell>
          <cell r="F33">
            <v>-239</v>
          </cell>
          <cell r="H33">
            <v>-64</v>
          </cell>
          <cell r="I33">
            <v>-56</v>
          </cell>
          <cell r="J33">
            <v>-56</v>
          </cell>
        </row>
        <row r="34">
          <cell r="B34" t="str">
            <v>Tax-Rate (%)</v>
          </cell>
          <cell r="C34">
            <v>0.23699999999999999</v>
          </cell>
          <cell r="D34">
            <v>0.23599999999999999</v>
          </cell>
          <cell r="E34">
            <v>0.23</v>
          </cell>
          <cell r="F34">
            <v>0.23599999999999999</v>
          </cell>
        </row>
        <row r="35">
          <cell r="B35" t="str">
            <v>Noncontrolling interest</v>
          </cell>
          <cell r="C35">
            <v>-6</v>
          </cell>
          <cell r="D35">
            <v>-17</v>
          </cell>
          <cell r="E35">
            <v>-31</v>
          </cell>
          <cell r="F35">
            <v>-44</v>
          </cell>
        </row>
        <row r="37">
          <cell r="A37" t="str">
            <v>Net income attributable to shareholders of Fresenius SE &amp; Co. KGaA</v>
          </cell>
          <cell r="B37" t="str">
            <v>EAT</v>
          </cell>
          <cell r="C37">
            <v>197</v>
          </cell>
          <cell r="D37">
            <v>393</v>
          </cell>
          <cell r="E37">
            <v>582</v>
          </cell>
          <cell r="F37">
            <v>730</v>
          </cell>
          <cell r="H37">
            <v>196</v>
          </cell>
          <cell r="I37">
            <v>189</v>
          </cell>
          <cell r="J37">
            <v>148</v>
          </cell>
        </row>
        <row r="38">
          <cell r="B38" t="str">
            <v>EPS</v>
          </cell>
        </row>
        <row r="40">
          <cell r="B40" t="str">
            <v>Income from Joint Ventures</v>
          </cell>
          <cell r="C40">
            <v>0</v>
          </cell>
          <cell r="D40">
            <v>0</v>
          </cell>
          <cell r="E40">
            <v>0</v>
          </cell>
          <cell r="F40">
            <v>0</v>
          </cell>
        </row>
        <row r="41">
          <cell r="A41" t="str">
            <v>Capital expenditure</v>
          </cell>
          <cell r="B41" t="str">
            <v>CAPEX, gross</v>
          </cell>
          <cell r="C41">
            <v>150</v>
          </cell>
          <cell r="D41">
            <v>306</v>
          </cell>
          <cell r="E41">
            <v>460</v>
          </cell>
          <cell r="F41">
            <v>687</v>
          </cell>
          <cell r="H41">
            <v>156</v>
          </cell>
          <cell r="I41">
            <v>154</v>
          </cell>
          <cell r="J41">
            <v>227</v>
          </cell>
        </row>
        <row r="42">
          <cell r="A42" t="str">
            <v>Acquisitions</v>
          </cell>
          <cell r="B42" t="str">
            <v>Acquisitions, gross</v>
          </cell>
          <cell r="C42">
            <v>12</v>
          </cell>
          <cell r="D42">
            <v>12</v>
          </cell>
          <cell r="E42">
            <v>17</v>
          </cell>
          <cell r="F42">
            <v>31</v>
          </cell>
          <cell r="H42" t="str">
            <v>-</v>
          </cell>
          <cell r="I42">
            <v>5</v>
          </cell>
          <cell r="J42">
            <v>14</v>
          </cell>
        </row>
        <row r="44">
          <cell r="B44" t="str">
            <v>Cash Flow</v>
          </cell>
          <cell r="C44">
            <v>302</v>
          </cell>
          <cell r="D44">
            <v>607</v>
          </cell>
          <cell r="E44">
            <v>900</v>
          </cell>
          <cell r="F44">
            <v>1169</v>
          </cell>
        </row>
        <row r="45">
          <cell r="C45">
            <v>297</v>
          </cell>
          <cell r="D45">
            <v>602</v>
          </cell>
          <cell r="E45">
            <v>895</v>
          </cell>
          <cell r="F45">
            <v>1142</v>
          </cell>
        </row>
        <row r="46">
          <cell r="A46" t="str">
            <v>Operating cash flow</v>
          </cell>
          <cell r="B46" t="str">
            <v>Cash Flow from Operations</v>
          </cell>
          <cell r="C46">
            <v>174</v>
          </cell>
          <cell r="D46">
            <v>611</v>
          </cell>
          <cell r="E46">
            <v>836</v>
          </cell>
          <cell r="F46">
            <v>1143</v>
          </cell>
          <cell r="H46">
            <v>437</v>
          </cell>
          <cell r="I46">
            <v>225</v>
          </cell>
          <cell r="J46">
            <v>307</v>
          </cell>
        </row>
        <row r="47">
          <cell r="A47" t="str">
            <v>Operating cash flow in % of sales</v>
          </cell>
          <cell r="B47" t="str">
            <v>Operating Cash Flow-Margin (%)</v>
          </cell>
          <cell r="C47">
            <v>9.7000000000000003E-2</v>
          </cell>
          <cell r="D47">
            <v>0.17599999999999999</v>
          </cell>
          <cell r="E47">
            <v>0.16200000000000001</v>
          </cell>
          <cell r="F47">
            <v>0.16400000000000001</v>
          </cell>
        </row>
        <row r="48">
          <cell r="A48" t="str">
            <v>Cash flow before acquisitions and dividends</v>
          </cell>
          <cell r="B48" t="str">
            <v>Cash Flow bef. Acquisitions + Dividends</v>
          </cell>
          <cell r="C48">
            <v>-4</v>
          </cell>
          <cell r="D48">
            <v>272</v>
          </cell>
          <cell r="E48">
            <v>340</v>
          </cell>
          <cell r="F48">
            <v>450</v>
          </cell>
          <cell r="H48">
            <v>276</v>
          </cell>
          <cell r="I48">
            <v>68</v>
          </cell>
          <cell r="J48">
            <v>110</v>
          </cell>
        </row>
        <row r="49">
          <cell r="B49" t="str">
            <v>CF bef. Acquisitions + Dividends-Margin (%)</v>
          </cell>
          <cell r="C49">
            <v>-2E-3</v>
          </cell>
          <cell r="D49">
            <v>7.8E-2</v>
          </cell>
          <cell r="E49">
            <v>6.6000000000000003E-2</v>
          </cell>
          <cell r="F49">
            <v>6.5000000000000002E-2</v>
          </cell>
        </row>
        <row r="51">
          <cell r="A51" t="str">
            <v>Research and development expenses</v>
          </cell>
          <cell r="B51" t="str">
            <v>R&amp;D (total)</v>
          </cell>
          <cell r="C51">
            <v>140</v>
          </cell>
          <cell r="D51">
            <v>287</v>
          </cell>
          <cell r="E51">
            <v>407</v>
          </cell>
          <cell r="F51">
            <v>553</v>
          </cell>
          <cell r="H51">
            <v>147</v>
          </cell>
          <cell r="I51">
            <v>120</v>
          </cell>
          <cell r="J51">
            <v>146</v>
          </cell>
        </row>
        <row r="53">
          <cell r="B53" t="str">
            <v>Order Intake</v>
          </cell>
        </row>
        <row r="54">
          <cell r="B54" t="str">
            <v>Order Backlog</v>
          </cell>
        </row>
        <row r="56">
          <cell r="A56" t="str">
            <v>Other operating liabilities1</v>
          </cell>
          <cell r="B56" t="str">
            <v xml:space="preserve">Operating Liabilities </v>
          </cell>
          <cell r="C56">
            <v>3225</v>
          </cell>
          <cell r="D56">
            <v>3225</v>
          </cell>
          <cell r="E56">
            <v>3225</v>
          </cell>
          <cell r="F56">
            <v>3225</v>
          </cell>
        </row>
        <row r="57">
          <cell r="A57" t="str">
            <v>Total assets1</v>
          </cell>
          <cell r="B57" t="str">
            <v>Total Assets</v>
          </cell>
          <cell r="C57">
            <v>13591</v>
          </cell>
          <cell r="D57">
            <v>13591</v>
          </cell>
          <cell r="E57">
            <v>13591</v>
          </cell>
          <cell r="F57">
            <v>13591</v>
          </cell>
        </row>
        <row r="58">
          <cell r="A58" t="str">
            <v>Debt1</v>
          </cell>
          <cell r="B58" t="str">
            <v>Debt</v>
          </cell>
          <cell r="C58">
            <v>4181</v>
          </cell>
          <cell r="D58">
            <v>4181</v>
          </cell>
          <cell r="E58">
            <v>4181</v>
          </cell>
          <cell r="F58">
            <v>4181</v>
          </cell>
        </row>
        <row r="59">
          <cell r="B59" t="str">
            <v>Cash</v>
          </cell>
          <cell r="C59">
            <v>485</v>
          </cell>
          <cell r="D59">
            <v>485</v>
          </cell>
          <cell r="E59">
            <v>485</v>
          </cell>
          <cell r="F59">
            <v>485</v>
          </cell>
        </row>
        <row r="60">
          <cell r="B60" t="str">
            <v>Loans to FSE from Cash Concentration</v>
          </cell>
          <cell r="C60">
            <v>542</v>
          </cell>
          <cell r="D60">
            <v>542</v>
          </cell>
          <cell r="E60">
            <v>542</v>
          </cell>
          <cell r="F60">
            <v>542</v>
          </cell>
        </row>
        <row r="61">
          <cell r="B61" t="str">
            <v>Net Debt</v>
          </cell>
          <cell r="C61">
            <v>3154</v>
          </cell>
          <cell r="D61">
            <v>3154</v>
          </cell>
          <cell r="E61">
            <v>3154</v>
          </cell>
          <cell r="F61">
            <v>3154</v>
          </cell>
        </row>
        <row r="62">
          <cell r="A62" t="str">
            <v>Employees (per capita on balance sheet date)1</v>
          </cell>
          <cell r="B62" t="str">
            <v>Headcount</v>
          </cell>
          <cell r="C62">
            <v>40519</v>
          </cell>
          <cell r="D62">
            <v>40519</v>
          </cell>
          <cell r="E62">
            <v>40519</v>
          </cell>
          <cell r="F62">
            <v>40519</v>
          </cell>
        </row>
        <row r="64">
          <cell r="B64" t="str">
            <v>Key ratios according to FSE computation</v>
          </cell>
        </row>
        <row r="65">
          <cell r="A65" t="str">
            <v>ROOA1</v>
          </cell>
          <cell r="B65" t="str">
            <v>ROOA (in %)</v>
          </cell>
          <cell r="C65">
            <v>9.1999999999999998E-2</v>
          </cell>
          <cell r="D65">
            <v>9.1999999999999998E-2</v>
          </cell>
          <cell r="E65">
            <v>9.1999999999999998E-2</v>
          </cell>
          <cell r="F65">
            <v>9.1999999999999998E-2</v>
          </cell>
        </row>
        <row r="66">
          <cell r="B66" t="str">
            <v xml:space="preserve">ROIC (in %) </v>
          </cell>
          <cell r="C66">
            <v>8.5000000000000006E-2</v>
          </cell>
          <cell r="D66">
            <v>8.5000000000000006E-2</v>
          </cell>
          <cell r="E66">
            <v>8.5000000000000006E-2</v>
          </cell>
          <cell r="F66">
            <v>8.5000000000000006E-2</v>
          </cell>
        </row>
        <row r="67">
          <cell r="B67" t="str">
            <v xml:space="preserve">DSO (days) </v>
          </cell>
          <cell r="C67">
            <v>47</v>
          </cell>
          <cell r="D67">
            <v>47</v>
          </cell>
          <cell r="E67">
            <v>47</v>
          </cell>
          <cell r="F67">
            <v>47</v>
          </cell>
        </row>
        <row r="68">
          <cell r="B68" t="str">
            <v>SOI (days)</v>
          </cell>
          <cell r="C68">
            <v>160</v>
          </cell>
          <cell r="D68">
            <v>160</v>
          </cell>
          <cell r="E68">
            <v>160</v>
          </cell>
          <cell r="F68">
            <v>160</v>
          </cell>
        </row>
        <row r="69">
          <cell r="B69" t="str">
            <v>Net Debt/EBITDA</v>
          </cell>
          <cell r="C69">
            <v>2.1</v>
          </cell>
          <cell r="D69">
            <v>2.1</v>
          </cell>
          <cell r="E69">
            <v>2.1</v>
          </cell>
          <cell r="F69">
            <v>2.1</v>
          </cell>
        </row>
        <row r="70">
          <cell r="B70" t="str">
            <v xml:space="preserve">Return on Equity before Tax* </v>
          </cell>
          <cell r="C70">
            <v>0.16800000000000001</v>
          </cell>
          <cell r="D70">
            <v>0.16800000000000001</v>
          </cell>
          <cell r="E70">
            <v>0.16800000000000001</v>
          </cell>
          <cell r="F70">
            <v>0.16800000000000001</v>
          </cell>
        </row>
        <row r="71">
          <cell r="A71" t="str">
            <v>Depreciation and amortization in % of sales</v>
          </cell>
          <cell r="B71" t="str">
            <v>D+A in % of sales</v>
          </cell>
          <cell r="C71">
            <v>5.5E-2</v>
          </cell>
          <cell r="D71">
            <v>5.7000000000000002E-2</v>
          </cell>
          <cell r="E71">
            <v>5.6000000000000001E-2</v>
          </cell>
          <cell r="F71">
            <v>5.7000000000000002E-2</v>
          </cell>
        </row>
        <row r="73">
          <cell r="B73" t="str">
            <v>Key ratios according to Kabi computation</v>
          </cell>
        </row>
        <row r="74">
          <cell r="B74" t="str">
            <v>DSO (days)</v>
          </cell>
          <cell r="C74">
            <v>53</v>
          </cell>
          <cell r="D74">
            <v>45</v>
          </cell>
          <cell r="E74">
            <v>46</v>
          </cell>
          <cell r="F74">
            <v>46</v>
          </cell>
        </row>
        <row r="75">
          <cell r="B75" t="str">
            <v>SOI (days)</v>
          </cell>
          <cell r="C75">
            <v>157</v>
          </cell>
          <cell r="D75">
            <v>180</v>
          </cell>
          <cell r="E75">
            <v>173</v>
          </cell>
          <cell r="F75">
            <v>160</v>
          </cell>
        </row>
        <row r="77">
          <cell r="B77" t="str">
            <v>number of</v>
          </cell>
        </row>
        <row r="78">
          <cell r="B78" t="str">
            <v>patients</v>
          </cell>
        </row>
        <row r="79">
          <cell r="B79" t="str">
            <v>clinics</v>
          </cell>
        </row>
        <row r="80">
          <cell r="B80" t="str">
            <v>treatments</v>
          </cell>
        </row>
        <row r="81">
          <cell r="A81" t="str">
            <v>thereof contribution to consolidated sales</v>
          </cell>
          <cell r="B81" t="str">
            <v>Net Sales to 3rd parties &amp; non-cons.</v>
          </cell>
          <cell r="C81">
            <v>1775</v>
          </cell>
          <cell r="D81">
            <v>3438</v>
          </cell>
          <cell r="E81">
            <v>5119</v>
          </cell>
          <cell r="F81">
            <v>6916</v>
          </cell>
          <cell r="H81">
            <v>1663</v>
          </cell>
          <cell r="I81">
            <v>1681</v>
          </cell>
          <cell r="J81">
            <v>1797</v>
          </cell>
        </row>
      </sheetData>
      <sheetData sheetId="4">
        <row r="10">
          <cell r="C10" t="str">
            <v>Q1</v>
          </cell>
          <cell r="D10" t="str">
            <v>H1</v>
          </cell>
          <cell r="E10" t="str">
            <v>Q1-3</v>
          </cell>
          <cell r="F10" t="str">
            <v>Q1-4</v>
          </cell>
          <cell r="H10" t="str">
            <v>Q2</v>
          </cell>
          <cell r="I10" t="str">
            <v>Q3</v>
          </cell>
          <cell r="J10" t="str">
            <v>Q4</v>
          </cell>
        </row>
        <row r="11">
          <cell r="A11" t="str">
            <v>Sales</v>
          </cell>
          <cell r="B11" t="str">
            <v>Sales</v>
          </cell>
          <cell r="C11">
            <v>2466</v>
          </cell>
          <cell r="D11">
            <v>4781</v>
          </cell>
          <cell r="E11">
            <v>7181</v>
          </cell>
          <cell r="F11">
            <v>9818</v>
          </cell>
          <cell r="H11">
            <v>2315</v>
          </cell>
          <cell r="I11">
            <v>2400</v>
          </cell>
          <cell r="J11">
            <v>2637</v>
          </cell>
        </row>
        <row r="13">
          <cell r="B13" t="str">
            <v>Sales Helios</v>
          </cell>
          <cell r="C13">
            <v>1603</v>
          </cell>
          <cell r="D13">
            <v>3174</v>
          </cell>
          <cell r="E13">
            <v>4703</v>
          </cell>
          <cell r="F13">
            <v>6340</v>
          </cell>
        </row>
        <row r="14">
          <cell r="B14" t="str">
            <v>Sales Quirónsalud</v>
          </cell>
          <cell r="C14">
            <v>863</v>
          </cell>
          <cell r="D14">
            <v>1606</v>
          </cell>
          <cell r="E14">
            <v>2476</v>
          </cell>
          <cell r="F14">
            <v>3475</v>
          </cell>
        </row>
        <row r="15">
          <cell r="B15" t="str">
            <v>Sales Corporate</v>
          </cell>
          <cell r="C15">
            <v>0</v>
          </cell>
          <cell r="D15">
            <v>1</v>
          </cell>
          <cell r="E15">
            <v>2</v>
          </cell>
          <cell r="F15">
            <v>3</v>
          </cell>
        </row>
        <row r="17">
          <cell r="B17" t="str">
            <v>COGS</v>
          </cell>
          <cell r="C17">
            <v>-2045</v>
          </cell>
          <cell r="D17">
            <v>-4034</v>
          </cell>
          <cell r="E17">
            <v>-6058</v>
          </cell>
          <cell r="F17">
            <v>-8234</v>
          </cell>
        </row>
        <row r="18">
          <cell r="B18" t="str">
            <v>COGS in % of sales</v>
          </cell>
          <cell r="C18">
            <v>0.82899999999999996</v>
          </cell>
          <cell r="D18">
            <v>0.84399999999999997</v>
          </cell>
          <cell r="E18">
            <v>0.84399999999999997</v>
          </cell>
          <cell r="F18">
            <v>0.83899999999999997</v>
          </cell>
        </row>
        <row r="20">
          <cell r="B20" t="str">
            <v>Gross Profit</v>
          </cell>
          <cell r="C20">
            <v>421</v>
          </cell>
          <cell r="D20">
            <v>747</v>
          </cell>
          <cell r="E20">
            <v>1123</v>
          </cell>
          <cell r="F20">
            <v>1584</v>
          </cell>
        </row>
        <row r="21">
          <cell r="B21" t="str">
            <v>Gross Margin (%)</v>
          </cell>
          <cell r="C21">
            <v>0.17100000000000001</v>
          </cell>
          <cell r="D21">
            <v>0.156</v>
          </cell>
          <cell r="E21">
            <v>0.156</v>
          </cell>
          <cell r="F21">
            <v>0.161</v>
          </cell>
        </row>
        <row r="22">
          <cell r="B22" t="str">
            <v>SG&amp;A (excl. R&amp;D/incl. other gains/losses)</v>
          </cell>
          <cell r="C22">
            <v>-147</v>
          </cell>
          <cell r="D22">
            <v>-274</v>
          </cell>
          <cell r="E22">
            <v>-425</v>
          </cell>
          <cell r="F22">
            <v>-557</v>
          </cell>
        </row>
        <row r="23">
          <cell r="B23" t="str">
            <v>SG&amp;A in % of sales</v>
          </cell>
          <cell r="C23">
            <v>0.06</v>
          </cell>
          <cell r="D23">
            <v>5.7000000000000002E-2</v>
          </cell>
          <cell r="E23">
            <v>5.8999999999999997E-2</v>
          </cell>
          <cell r="F23">
            <v>5.7000000000000002E-2</v>
          </cell>
        </row>
        <row r="24">
          <cell r="B24" t="str">
            <v>R&amp;D</v>
          </cell>
          <cell r="C24">
            <v>0</v>
          </cell>
          <cell r="D24">
            <v>-1</v>
          </cell>
          <cell r="E24">
            <v>-1</v>
          </cell>
          <cell r="F24">
            <v>-2</v>
          </cell>
        </row>
        <row r="25">
          <cell r="B25" t="str">
            <v>R&amp;D in % of sales</v>
          </cell>
          <cell r="C25">
            <v>0</v>
          </cell>
          <cell r="D25">
            <v>0</v>
          </cell>
          <cell r="E25">
            <v>0</v>
          </cell>
          <cell r="F25">
            <v>0</v>
          </cell>
        </row>
        <row r="27">
          <cell r="A27" t="str">
            <v>EBITDA</v>
          </cell>
          <cell r="B27" t="str">
            <v>EBITDA</v>
          </cell>
          <cell r="C27">
            <v>382</v>
          </cell>
          <cell r="D27">
            <v>691</v>
          </cell>
          <cell r="E27">
            <v>1027</v>
          </cell>
          <cell r="F27">
            <v>1470</v>
          </cell>
          <cell r="H27">
            <v>309</v>
          </cell>
          <cell r="I27">
            <v>336</v>
          </cell>
          <cell r="J27">
            <v>443</v>
          </cell>
        </row>
        <row r="28">
          <cell r="A28" t="str">
            <v>EBITDA margin</v>
          </cell>
          <cell r="B28" t="str">
            <v>EBITDA-Margin (%)</v>
          </cell>
          <cell r="C28">
            <v>0.155</v>
          </cell>
          <cell r="D28">
            <v>0.14499999999999999</v>
          </cell>
          <cell r="E28">
            <v>0.14299999999999999</v>
          </cell>
          <cell r="F28">
            <v>0.15</v>
          </cell>
        </row>
        <row r="29">
          <cell r="A29" t="str">
            <v>Depreciation and amortization</v>
          </cell>
          <cell r="B29" t="str">
            <v>Depreciation/Amortization</v>
          </cell>
          <cell r="C29">
            <v>-108</v>
          </cell>
          <cell r="D29">
            <v>-219</v>
          </cell>
          <cell r="E29">
            <v>-330</v>
          </cell>
          <cell r="F29">
            <v>-445</v>
          </cell>
          <cell r="H29">
            <v>-111</v>
          </cell>
          <cell r="I29">
            <v>-111</v>
          </cell>
          <cell r="J29">
            <v>-115</v>
          </cell>
        </row>
        <row r="30">
          <cell r="C30">
            <v>-26</v>
          </cell>
          <cell r="D30">
            <v>-52</v>
          </cell>
          <cell r="E30">
            <v>-78</v>
          </cell>
          <cell r="F30">
            <v>-106</v>
          </cell>
        </row>
        <row r="32">
          <cell r="A32" t="str">
            <v>EBIT</v>
          </cell>
          <cell r="B32" t="str">
            <v>EBIT</v>
          </cell>
          <cell r="C32">
            <v>274</v>
          </cell>
          <cell r="D32">
            <v>472</v>
          </cell>
          <cell r="E32">
            <v>697</v>
          </cell>
          <cell r="F32">
            <v>1025</v>
          </cell>
          <cell r="H32">
            <v>198</v>
          </cell>
          <cell r="I32">
            <v>225</v>
          </cell>
          <cell r="J32">
            <v>328</v>
          </cell>
        </row>
        <row r="33">
          <cell r="A33" t="str">
            <v>EBIT margin</v>
          </cell>
          <cell r="B33" t="str">
            <v>EBIT-Margin (%)</v>
          </cell>
          <cell r="C33">
            <v>0.111</v>
          </cell>
          <cell r="D33">
            <v>9.9000000000000005E-2</v>
          </cell>
          <cell r="E33">
            <v>9.7000000000000003E-2</v>
          </cell>
          <cell r="F33">
            <v>0.104</v>
          </cell>
        </row>
        <row r="35">
          <cell r="B35" t="str">
            <v>EBIT Helios</v>
          </cell>
          <cell r="C35">
            <v>165</v>
          </cell>
          <cell r="D35">
            <v>312</v>
          </cell>
          <cell r="E35">
            <v>445</v>
          </cell>
          <cell r="F35">
            <v>602</v>
          </cell>
        </row>
        <row r="36">
          <cell r="B36" t="str">
            <v>EBIT-Margin Helios (%)</v>
          </cell>
          <cell r="C36">
            <v>0.10299999999999999</v>
          </cell>
          <cell r="D36">
            <v>9.8000000000000004E-2</v>
          </cell>
          <cell r="E36">
            <v>9.5000000000000001E-2</v>
          </cell>
          <cell r="F36">
            <v>9.5000000000000001E-2</v>
          </cell>
        </row>
        <row r="37">
          <cell r="B37" t="str">
            <v>EBIT Quirónsalud</v>
          </cell>
          <cell r="C37">
            <v>112</v>
          </cell>
          <cell r="D37">
            <v>166</v>
          </cell>
          <cell r="E37">
            <v>261</v>
          </cell>
          <cell r="F37">
            <v>420</v>
          </cell>
        </row>
        <row r="38">
          <cell r="B38" t="str">
            <v>EBIT-Margin Quirónsalud (%)</v>
          </cell>
          <cell r="C38">
            <v>0.13</v>
          </cell>
          <cell r="D38">
            <v>0.10299999999999999</v>
          </cell>
          <cell r="E38">
            <v>0.105</v>
          </cell>
          <cell r="F38">
            <v>0.121</v>
          </cell>
        </row>
        <row r="39">
          <cell r="B39" t="str">
            <v>EBIT Corporate</v>
          </cell>
          <cell r="C39">
            <v>-3</v>
          </cell>
          <cell r="D39">
            <v>-6</v>
          </cell>
          <cell r="E39">
            <v>-9</v>
          </cell>
          <cell r="F39">
            <v>3</v>
          </cell>
        </row>
        <row r="40">
          <cell r="B40" t="str">
            <v>EBIT-Margin Corporate (%)</v>
          </cell>
          <cell r="C40" t="str">
            <v>–</v>
          </cell>
          <cell r="D40">
            <v>-6</v>
          </cell>
          <cell r="E40">
            <v>-4.5</v>
          </cell>
          <cell r="F40">
            <v>1</v>
          </cell>
        </row>
        <row r="42">
          <cell r="A42" t="str">
            <v>Net interest</v>
          </cell>
          <cell r="B42" t="str">
            <v>Interest</v>
          </cell>
          <cell r="C42">
            <v>-45</v>
          </cell>
          <cell r="D42">
            <v>-92</v>
          </cell>
          <cell r="E42">
            <v>-137</v>
          </cell>
          <cell r="F42">
            <v>-180</v>
          </cell>
          <cell r="H42">
            <v>-47</v>
          </cell>
          <cell r="I42">
            <v>-45</v>
          </cell>
          <cell r="J42">
            <v>-43</v>
          </cell>
        </row>
        <row r="44">
          <cell r="B44" t="str">
            <v>EBT</v>
          </cell>
          <cell r="C44">
            <v>229</v>
          </cell>
          <cell r="D44">
            <v>380</v>
          </cell>
          <cell r="E44">
            <v>560</v>
          </cell>
          <cell r="F44">
            <v>845</v>
          </cell>
        </row>
        <row r="45">
          <cell r="B45" t="str">
            <v>Check EBT (+/- 1 €m rounding okay)</v>
          </cell>
          <cell r="C45">
            <v>228</v>
          </cell>
          <cell r="D45">
            <v>380</v>
          </cell>
          <cell r="E45">
            <v>560</v>
          </cell>
          <cell r="F45">
            <v>845</v>
          </cell>
        </row>
        <row r="46">
          <cell r="A46" t="str">
            <v>Income taxes</v>
          </cell>
          <cell r="B46" t="str">
            <v>Tax</v>
          </cell>
          <cell r="C46">
            <v>-51</v>
          </cell>
          <cell r="D46">
            <v>-79</v>
          </cell>
          <cell r="E46">
            <v>-114</v>
          </cell>
          <cell r="F46">
            <v>-171</v>
          </cell>
          <cell r="H46">
            <v>-28</v>
          </cell>
          <cell r="I46">
            <v>-35</v>
          </cell>
          <cell r="J46">
            <v>-57</v>
          </cell>
        </row>
        <row r="47">
          <cell r="B47" t="str">
            <v>Tax-Rate (%)</v>
          </cell>
          <cell r="C47">
            <v>0.223</v>
          </cell>
          <cell r="D47">
            <v>0.20799999999999999</v>
          </cell>
          <cell r="E47">
            <v>0.20399999999999999</v>
          </cell>
          <cell r="F47">
            <v>0.20200000000000001</v>
          </cell>
        </row>
        <row r="48">
          <cell r="B48" t="str">
            <v>Noncontrolling interest</v>
          </cell>
          <cell r="C48">
            <v>-2</v>
          </cell>
          <cell r="D48">
            <v>-2</v>
          </cell>
          <cell r="E48">
            <v>-5</v>
          </cell>
          <cell r="F48">
            <v>-8</v>
          </cell>
        </row>
        <row r="50">
          <cell r="A50" t="str">
            <v>Net income attributable to shareholders of Fresenius SE &amp; Co. KGaA</v>
          </cell>
          <cell r="B50" t="str">
            <v>EAT</v>
          </cell>
          <cell r="C50">
            <v>176</v>
          </cell>
          <cell r="D50">
            <v>299</v>
          </cell>
          <cell r="E50">
            <v>441</v>
          </cell>
          <cell r="F50">
            <v>666</v>
          </cell>
          <cell r="H50">
            <v>123</v>
          </cell>
          <cell r="I50">
            <v>142</v>
          </cell>
          <cell r="J50">
            <v>225</v>
          </cell>
        </row>
        <row r="51">
          <cell r="B51" t="str">
            <v>EPS</v>
          </cell>
        </row>
        <row r="53">
          <cell r="B53" t="str">
            <v>Income from Joint Ventures</v>
          </cell>
          <cell r="C53">
            <v>0</v>
          </cell>
          <cell r="D53">
            <v>0</v>
          </cell>
          <cell r="E53">
            <v>0</v>
          </cell>
          <cell r="F53">
            <v>0</v>
          </cell>
        </row>
        <row r="54">
          <cell r="A54" t="str">
            <v>Capital expenditure</v>
          </cell>
          <cell r="B54" t="str">
            <v>CAPEX, gross</v>
          </cell>
          <cell r="C54">
            <v>90</v>
          </cell>
          <cell r="D54">
            <v>159</v>
          </cell>
          <cell r="E54">
            <v>257</v>
          </cell>
          <cell r="F54">
            <v>541</v>
          </cell>
          <cell r="H54">
            <v>69</v>
          </cell>
          <cell r="I54">
            <v>98</v>
          </cell>
          <cell r="J54">
            <v>284</v>
          </cell>
        </row>
        <row r="55">
          <cell r="A55" t="str">
            <v>Acquisitions</v>
          </cell>
          <cell r="B55" t="str">
            <v>Acquisitions, gross</v>
          </cell>
          <cell r="C55">
            <v>329</v>
          </cell>
          <cell r="D55">
            <v>342</v>
          </cell>
          <cell r="E55">
            <v>383</v>
          </cell>
          <cell r="F55">
            <v>459</v>
          </cell>
          <cell r="H55">
            <v>13</v>
          </cell>
          <cell r="I55">
            <v>41</v>
          </cell>
          <cell r="J55">
            <v>76</v>
          </cell>
        </row>
        <row r="57">
          <cell r="B57" t="str">
            <v>Cash Flow</v>
          </cell>
          <cell r="C57">
            <v>286</v>
          </cell>
          <cell r="D57">
            <v>520</v>
          </cell>
          <cell r="E57">
            <v>776</v>
          </cell>
          <cell r="F57">
            <v>1119</v>
          </cell>
        </row>
        <row r="58">
          <cell r="B58" t="str">
            <v>Check Cash Flow (+/- 1 €m rounding okay)</v>
          </cell>
          <cell r="C58">
            <v>286</v>
          </cell>
          <cell r="D58">
            <v>520</v>
          </cell>
          <cell r="E58">
            <v>776</v>
          </cell>
          <cell r="F58">
            <v>1119</v>
          </cell>
        </row>
        <row r="59">
          <cell r="A59" t="str">
            <v>Operating cash flow</v>
          </cell>
          <cell r="B59" t="str">
            <v>Cash Flow from Operations</v>
          </cell>
          <cell r="C59">
            <v>145</v>
          </cell>
          <cell r="D59">
            <v>440</v>
          </cell>
          <cell r="E59">
            <v>715</v>
          </cell>
          <cell r="F59">
            <v>1149</v>
          </cell>
          <cell r="H59">
            <v>295</v>
          </cell>
          <cell r="I59">
            <v>275</v>
          </cell>
          <cell r="J59">
            <v>434</v>
          </cell>
        </row>
        <row r="60">
          <cell r="A60" t="str">
            <v>Operating cash flow in % of sales</v>
          </cell>
          <cell r="B60" t="str">
            <v>Operating Cash Flow-Margin (%)</v>
          </cell>
          <cell r="C60">
            <v>5.8999999999999997E-2</v>
          </cell>
          <cell r="D60">
            <v>9.1999999999999998E-2</v>
          </cell>
          <cell r="E60">
            <v>0.1</v>
          </cell>
          <cell r="F60">
            <v>0.11700000000000001</v>
          </cell>
        </row>
        <row r="61">
          <cell r="A61" t="str">
            <v>Cash flow before acquisitions and dividends</v>
          </cell>
          <cell r="B61" t="str">
            <v>Cash Flow bef. Acquisitions + Dividends</v>
          </cell>
          <cell r="C61">
            <v>56</v>
          </cell>
          <cell r="D61">
            <v>282</v>
          </cell>
          <cell r="E61">
            <v>460</v>
          </cell>
          <cell r="F61">
            <v>609</v>
          </cell>
          <cell r="H61">
            <v>226</v>
          </cell>
          <cell r="I61">
            <v>178</v>
          </cell>
          <cell r="J61">
            <v>149</v>
          </cell>
        </row>
        <row r="62">
          <cell r="B62" t="str">
            <v>CF bef. Acquisitions + Dividends-Margin (%)</v>
          </cell>
          <cell r="C62">
            <v>2.3E-2</v>
          </cell>
          <cell r="D62">
            <v>5.8999999999999997E-2</v>
          </cell>
          <cell r="E62">
            <v>6.4000000000000001E-2</v>
          </cell>
          <cell r="F62">
            <v>6.2E-2</v>
          </cell>
        </row>
        <row r="64">
          <cell r="A64" t="str">
            <v>Research and development expenses</v>
          </cell>
          <cell r="B64" t="str">
            <v>R&amp;D (total)</v>
          </cell>
          <cell r="C64">
            <v>0</v>
          </cell>
          <cell r="D64">
            <v>1</v>
          </cell>
          <cell r="E64">
            <v>1</v>
          </cell>
          <cell r="F64">
            <v>2</v>
          </cell>
          <cell r="H64">
            <v>1</v>
          </cell>
          <cell r="I64">
            <v>0</v>
          </cell>
          <cell r="J64">
            <v>1</v>
          </cell>
        </row>
        <row r="66">
          <cell r="B66" t="str">
            <v>Order Intake</v>
          </cell>
        </row>
        <row r="67">
          <cell r="B67" t="str">
            <v>Order Backlog</v>
          </cell>
        </row>
        <row r="69">
          <cell r="A69" t="str">
            <v>Other operating liabilities1</v>
          </cell>
          <cell r="B69" t="str">
            <v>Operating Liabilities</v>
          </cell>
          <cell r="C69">
            <v>2585</v>
          </cell>
          <cell r="D69">
            <v>2585</v>
          </cell>
          <cell r="E69">
            <v>2585</v>
          </cell>
          <cell r="F69">
            <v>2585</v>
          </cell>
        </row>
        <row r="70">
          <cell r="A70" t="str">
            <v>Total assets1</v>
          </cell>
          <cell r="B70" t="str">
            <v>Total Assets</v>
          </cell>
          <cell r="C70">
            <v>19241</v>
          </cell>
          <cell r="D70">
            <v>19241</v>
          </cell>
          <cell r="E70">
            <v>19241</v>
          </cell>
          <cell r="F70">
            <v>19241</v>
          </cell>
        </row>
        <row r="71">
          <cell r="A71" t="str">
            <v>Debt1</v>
          </cell>
          <cell r="B71" t="str">
            <v>Debt</v>
          </cell>
          <cell r="C71">
            <v>7472</v>
          </cell>
          <cell r="D71">
            <v>7472</v>
          </cell>
          <cell r="E71">
            <v>7472</v>
          </cell>
          <cell r="F71">
            <v>7472</v>
          </cell>
        </row>
        <row r="72">
          <cell r="B72" t="str">
            <v>Cash</v>
          </cell>
          <cell r="C72">
            <v>182</v>
          </cell>
          <cell r="D72">
            <v>182</v>
          </cell>
          <cell r="E72">
            <v>182</v>
          </cell>
          <cell r="F72">
            <v>182</v>
          </cell>
        </row>
        <row r="73">
          <cell r="B73" t="str">
            <v>Loans to FSE from Cash Concentration</v>
          </cell>
          <cell r="C73">
            <v>169</v>
          </cell>
          <cell r="D73">
            <v>169</v>
          </cell>
          <cell r="E73">
            <v>169</v>
          </cell>
          <cell r="F73">
            <v>169</v>
          </cell>
        </row>
        <row r="74">
          <cell r="B74" t="str">
            <v>Net Debt</v>
          </cell>
          <cell r="C74">
            <v>7121</v>
          </cell>
          <cell r="D74">
            <v>7121</v>
          </cell>
          <cell r="E74">
            <v>7121</v>
          </cell>
          <cell r="F74">
            <v>7121</v>
          </cell>
        </row>
        <row r="75">
          <cell r="A75" t="str">
            <v>Employees (per capita on balance sheet date)1</v>
          </cell>
          <cell r="B75" t="str">
            <v>Headcount</v>
          </cell>
          <cell r="C75">
            <v>116952</v>
          </cell>
          <cell r="D75">
            <v>116952</v>
          </cell>
          <cell r="E75">
            <v>116952</v>
          </cell>
          <cell r="F75">
            <v>116952</v>
          </cell>
        </row>
        <row r="77">
          <cell r="A77" t="str">
            <v>ROOA1</v>
          </cell>
          <cell r="B77" t="str">
            <v>ROOA (in %)</v>
          </cell>
          <cell r="C77">
            <v>5.7000000000000002E-2</v>
          </cell>
          <cell r="D77">
            <v>5.7000000000000002E-2</v>
          </cell>
          <cell r="E77">
            <v>5.7000000000000002E-2</v>
          </cell>
          <cell r="F77">
            <v>5.7000000000000002E-2</v>
          </cell>
        </row>
        <row r="78">
          <cell r="B78" t="str">
            <v>ROIC (in %)</v>
          </cell>
          <cell r="C78">
            <v>0.05</v>
          </cell>
          <cell r="D78">
            <v>0.05</v>
          </cell>
          <cell r="E78">
            <v>0.05</v>
          </cell>
          <cell r="F78">
            <v>0.05</v>
          </cell>
        </row>
        <row r="79">
          <cell r="B79" t="str">
            <v>DSO (days)</v>
          </cell>
          <cell r="C79">
            <v>92</v>
          </cell>
          <cell r="D79">
            <v>92</v>
          </cell>
          <cell r="E79">
            <v>92</v>
          </cell>
          <cell r="F79">
            <v>92</v>
          </cell>
        </row>
        <row r="80">
          <cell r="B80" t="str">
            <v>SOI (days)</v>
          </cell>
          <cell r="C80">
            <v>12</v>
          </cell>
          <cell r="D80">
            <v>12</v>
          </cell>
          <cell r="E80">
            <v>12</v>
          </cell>
          <cell r="F80">
            <v>12</v>
          </cell>
        </row>
        <row r="81">
          <cell r="B81" t="str">
            <v>Net Debt/EBITDA</v>
          </cell>
          <cell r="C81">
            <v>4.8</v>
          </cell>
          <cell r="D81">
            <v>4.8</v>
          </cell>
          <cell r="E81">
            <v>4.8</v>
          </cell>
          <cell r="F81">
            <v>4.8</v>
          </cell>
        </row>
        <row r="82">
          <cell r="B82" t="str">
            <v>Return on Equity before Tax</v>
          </cell>
          <cell r="C82">
            <v>9.7000000000000003E-2</v>
          </cell>
          <cell r="D82">
            <v>9.7000000000000003E-2</v>
          </cell>
          <cell r="E82">
            <v>9.7000000000000003E-2</v>
          </cell>
          <cell r="F82">
            <v>9.7000000000000003E-2</v>
          </cell>
        </row>
        <row r="83">
          <cell r="A83" t="str">
            <v>Depreciation and amortization in % of sales</v>
          </cell>
          <cell r="B83" t="str">
            <v>D+A in % of sales</v>
          </cell>
          <cell r="C83">
            <v>4.3999999999999997E-2</v>
          </cell>
          <cell r="D83">
            <v>4.5999999999999999E-2</v>
          </cell>
          <cell r="E83">
            <v>4.5999999999999999E-2</v>
          </cell>
          <cell r="F83">
            <v>4.4999999999999998E-2</v>
          </cell>
        </row>
        <row r="85">
          <cell r="B85" t="str">
            <v>number of</v>
          </cell>
        </row>
        <row r="86">
          <cell r="B86" t="str">
            <v>patients</v>
          </cell>
        </row>
        <row r="87">
          <cell r="B87" t="str">
            <v>clinics</v>
          </cell>
          <cell r="C87">
            <v>137</v>
          </cell>
          <cell r="D87">
            <v>137</v>
          </cell>
          <cell r="E87">
            <v>138</v>
          </cell>
          <cell r="F87">
            <v>141</v>
          </cell>
        </row>
        <row r="88">
          <cell r="B88" t="str">
            <v>treatments</v>
          </cell>
        </row>
        <row r="89">
          <cell r="A89" t="str">
            <v>thereof contribution to consolidated sales</v>
          </cell>
          <cell r="B89" t="str">
            <v>Net Sales to 3rd parties &amp; non-cons.</v>
          </cell>
          <cell r="C89">
            <v>2461</v>
          </cell>
          <cell r="D89">
            <v>4772</v>
          </cell>
          <cell r="E89">
            <v>7167</v>
          </cell>
          <cell r="F89">
            <v>9798</v>
          </cell>
          <cell r="H89">
            <v>2311</v>
          </cell>
          <cell r="I89">
            <v>2395</v>
          </cell>
          <cell r="J89">
            <v>2631</v>
          </cell>
        </row>
      </sheetData>
      <sheetData sheetId="5">
        <row r="10">
          <cell r="C10" t="str">
            <v>Q1</v>
          </cell>
          <cell r="D10" t="str">
            <v>H1</v>
          </cell>
          <cell r="E10" t="str">
            <v>Q1-3</v>
          </cell>
          <cell r="F10" t="str">
            <v>Q1-4</v>
          </cell>
          <cell r="H10" t="str">
            <v>Q2</v>
          </cell>
          <cell r="I10" t="str">
            <v>Q3</v>
          </cell>
          <cell r="J10" t="str">
            <v>Q4</v>
          </cell>
        </row>
        <row r="11">
          <cell r="A11" t="str">
            <v>Sales</v>
          </cell>
          <cell r="B11" t="str">
            <v>Sales</v>
          </cell>
          <cell r="C11">
            <v>499</v>
          </cell>
          <cell r="D11">
            <v>974</v>
          </cell>
          <cell r="E11">
            <v>1491</v>
          </cell>
          <cell r="F11">
            <v>2068</v>
          </cell>
          <cell r="H11">
            <v>475</v>
          </cell>
          <cell r="I11">
            <v>517</v>
          </cell>
          <cell r="J11">
            <v>577</v>
          </cell>
        </row>
        <row r="13">
          <cell r="B13" t="str">
            <v>Sales of Projects</v>
          </cell>
          <cell r="C13">
            <v>142</v>
          </cell>
          <cell r="D13">
            <v>288</v>
          </cell>
          <cell r="E13">
            <v>428</v>
          </cell>
          <cell r="F13">
            <v>633</v>
          </cell>
        </row>
        <row r="14">
          <cell r="B14" t="str">
            <v>Sales of Services</v>
          </cell>
          <cell r="C14">
            <v>357</v>
          </cell>
          <cell r="D14">
            <v>686</v>
          </cell>
          <cell r="E14">
            <v>1063</v>
          </cell>
          <cell r="F14">
            <v>1435</v>
          </cell>
        </row>
        <row r="16">
          <cell r="B16" t="str">
            <v>COGS</v>
          </cell>
          <cell r="C16">
            <v>-443</v>
          </cell>
          <cell r="D16">
            <v>-893</v>
          </cell>
          <cell r="E16">
            <v>-1378</v>
          </cell>
          <cell r="F16">
            <v>-1922</v>
          </cell>
        </row>
        <row r="17">
          <cell r="B17" t="str">
            <v>COGS in % of sales</v>
          </cell>
          <cell r="C17">
            <v>0.88800000000000001</v>
          </cell>
          <cell r="D17">
            <v>0.91700000000000004</v>
          </cell>
          <cell r="E17">
            <v>0.92400000000000004</v>
          </cell>
          <cell r="F17">
            <v>0.92900000000000005</v>
          </cell>
        </row>
        <row r="19">
          <cell r="B19" t="str">
            <v>Gross Profit</v>
          </cell>
          <cell r="C19">
            <v>56</v>
          </cell>
          <cell r="D19">
            <v>81</v>
          </cell>
          <cell r="E19">
            <v>113</v>
          </cell>
          <cell r="F19">
            <v>146</v>
          </cell>
        </row>
        <row r="20">
          <cell r="B20" t="str">
            <v>Gross Margin (%)</v>
          </cell>
          <cell r="C20">
            <v>0.112</v>
          </cell>
          <cell r="D20">
            <v>8.3000000000000004E-2</v>
          </cell>
          <cell r="E20">
            <v>7.5999999999999998E-2</v>
          </cell>
          <cell r="F20">
            <v>7.0999999999999994E-2</v>
          </cell>
        </row>
        <row r="21">
          <cell r="B21" t="str">
            <v>SG&amp;A (excl. R&amp;D/incl. other gains/losses)</v>
          </cell>
          <cell r="C21">
            <v>-42</v>
          </cell>
          <cell r="D21">
            <v>-80</v>
          </cell>
          <cell r="E21">
            <v>-123</v>
          </cell>
          <cell r="F21">
            <v>-117</v>
          </cell>
        </row>
        <row r="22">
          <cell r="B22" t="str">
            <v>SG&amp;A in % of sales</v>
          </cell>
          <cell r="C22">
            <v>8.4000000000000005E-2</v>
          </cell>
          <cell r="D22">
            <v>8.2000000000000003E-2</v>
          </cell>
          <cell r="E22">
            <v>8.2000000000000003E-2</v>
          </cell>
          <cell r="F22">
            <v>5.7000000000000002E-2</v>
          </cell>
        </row>
        <row r="23">
          <cell r="B23" t="str">
            <v>R&amp;D</v>
          </cell>
          <cell r="C23">
            <v>0</v>
          </cell>
          <cell r="D23">
            <v>0</v>
          </cell>
          <cell r="E23">
            <v>0</v>
          </cell>
          <cell r="F23">
            <v>0</v>
          </cell>
        </row>
        <row r="24">
          <cell r="B24" t="str">
            <v>R&amp;D in % of sales</v>
          </cell>
          <cell r="C24">
            <v>0</v>
          </cell>
          <cell r="D24">
            <v>0</v>
          </cell>
          <cell r="E24">
            <v>0</v>
          </cell>
          <cell r="F24">
            <v>0</v>
          </cell>
        </row>
        <row r="26">
          <cell r="A26" t="str">
            <v>EBITDA</v>
          </cell>
          <cell r="B26" t="str">
            <v>EBITDA</v>
          </cell>
          <cell r="C26">
            <v>34</v>
          </cell>
          <cell r="D26">
            <v>41</v>
          </cell>
          <cell r="E26">
            <v>51</v>
          </cell>
          <cell r="F26">
            <v>113</v>
          </cell>
          <cell r="H26">
            <v>7</v>
          </cell>
          <cell r="I26">
            <v>10</v>
          </cell>
          <cell r="J26">
            <v>62</v>
          </cell>
        </row>
        <row r="27">
          <cell r="A27" t="str">
            <v>EBITDA margin</v>
          </cell>
          <cell r="B27" t="str">
            <v>EBITDA-Margin (%)</v>
          </cell>
          <cell r="C27">
            <v>6.8000000000000005E-2</v>
          </cell>
          <cell r="D27">
            <v>4.2000000000000003E-2</v>
          </cell>
          <cell r="E27">
            <v>3.4000000000000002E-2</v>
          </cell>
          <cell r="F27">
            <v>5.5E-2</v>
          </cell>
        </row>
        <row r="28">
          <cell r="A28" t="str">
            <v>Depreciation and amortization</v>
          </cell>
          <cell r="B28" t="str">
            <v>Depreciation / Amortization</v>
          </cell>
          <cell r="C28">
            <v>-20</v>
          </cell>
          <cell r="D28">
            <v>-40</v>
          </cell>
          <cell r="E28">
            <v>-61</v>
          </cell>
          <cell r="F28">
            <v>-84</v>
          </cell>
          <cell r="H28">
            <v>-20</v>
          </cell>
          <cell r="I28">
            <v>-21</v>
          </cell>
          <cell r="J28">
            <v>-23</v>
          </cell>
        </row>
        <row r="29">
          <cell r="B29" t="str">
            <v xml:space="preserve">   thereof Amortization</v>
          </cell>
          <cell r="C29">
            <v>-2</v>
          </cell>
          <cell r="D29">
            <v>-3</v>
          </cell>
          <cell r="E29">
            <v>-5</v>
          </cell>
          <cell r="F29">
            <v>-7</v>
          </cell>
        </row>
        <row r="31">
          <cell r="A31" t="str">
            <v>EBIT</v>
          </cell>
          <cell r="B31" t="str">
            <v>EBIT</v>
          </cell>
          <cell r="C31">
            <v>14</v>
          </cell>
          <cell r="D31">
            <v>1</v>
          </cell>
          <cell r="E31">
            <v>-10</v>
          </cell>
          <cell r="F31">
            <v>29</v>
          </cell>
          <cell r="H31">
            <v>-13</v>
          </cell>
          <cell r="I31">
            <v>-11</v>
          </cell>
          <cell r="J31">
            <v>39</v>
          </cell>
        </row>
        <row r="32">
          <cell r="A32" t="str">
            <v>EBIT margin</v>
          </cell>
          <cell r="B32" t="str">
            <v>EBIT-Margin (%)</v>
          </cell>
          <cell r="C32">
            <v>2.8000000000000001E-2</v>
          </cell>
          <cell r="D32">
            <v>1E-3</v>
          </cell>
          <cell r="E32">
            <v>-7.0000000000000001E-3</v>
          </cell>
          <cell r="F32">
            <v>1.4E-2</v>
          </cell>
        </row>
        <row r="34">
          <cell r="B34" t="str">
            <v>EBIT of Projects</v>
          </cell>
          <cell r="C34">
            <v>-2</v>
          </cell>
          <cell r="D34">
            <v>-13</v>
          </cell>
          <cell r="E34">
            <v>-41</v>
          </cell>
          <cell r="F34">
            <v>-39</v>
          </cell>
        </row>
        <row r="35">
          <cell r="B35" t="str">
            <v>EBIT-Margin of Projects (%)</v>
          </cell>
          <cell r="C35">
            <v>-1.4E-2</v>
          </cell>
          <cell r="D35">
            <v>-4.4999999999999998E-2</v>
          </cell>
          <cell r="E35">
            <v>-9.6000000000000002E-2</v>
          </cell>
          <cell r="F35">
            <v>-6.2E-2</v>
          </cell>
        </row>
        <row r="36">
          <cell r="B36" t="str">
            <v>EBIT of Services</v>
          </cell>
          <cell r="C36">
            <v>16</v>
          </cell>
          <cell r="D36">
            <v>14</v>
          </cell>
          <cell r="E36">
            <v>31</v>
          </cell>
          <cell r="F36">
            <v>68</v>
          </cell>
        </row>
        <row r="37">
          <cell r="B37" t="str">
            <v>EBIT-Margin of Services (%)</v>
          </cell>
          <cell r="C37">
            <v>4.4999999999999998E-2</v>
          </cell>
          <cell r="D37">
            <v>0.02</v>
          </cell>
          <cell r="E37">
            <v>2.9000000000000001E-2</v>
          </cell>
          <cell r="F37">
            <v>4.7E-2</v>
          </cell>
        </row>
        <row r="39">
          <cell r="A39" t="str">
            <v>Net interest</v>
          </cell>
          <cell r="B39" t="str">
            <v>Interest</v>
          </cell>
          <cell r="C39">
            <v>-5</v>
          </cell>
          <cell r="D39">
            <v>-10</v>
          </cell>
          <cell r="E39">
            <v>-14</v>
          </cell>
          <cell r="F39">
            <v>-20</v>
          </cell>
          <cell r="H39">
            <v>-5</v>
          </cell>
          <cell r="I39">
            <v>-4</v>
          </cell>
          <cell r="J39">
            <v>-6</v>
          </cell>
        </row>
        <row r="41">
          <cell r="B41" t="str">
            <v>EBT</v>
          </cell>
          <cell r="C41">
            <v>9</v>
          </cell>
          <cell r="D41">
            <v>-9</v>
          </cell>
          <cell r="E41">
            <v>-24</v>
          </cell>
          <cell r="F41">
            <v>9</v>
          </cell>
        </row>
        <row r="42">
          <cell r="B42" t="str">
            <v>Check EBT (+/-1 €m rounding okay)</v>
          </cell>
          <cell r="C42">
            <v>9</v>
          </cell>
          <cell r="D42">
            <v>-8</v>
          </cell>
          <cell r="E42">
            <v>-25</v>
          </cell>
          <cell r="F42">
            <v>9</v>
          </cell>
        </row>
        <row r="43">
          <cell r="A43" t="str">
            <v>Income taxes</v>
          </cell>
          <cell r="B43" t="str">
            <v>Tax</v>
          </cell>
          <cell r="C43">
            <v>-2</v>
          </cell>
          <cell r="D43">
            <v>1</v>
          </cell>
          <cell r="E43">
            <v>3</v>
          </cell>
          <cell r="F43">
            <v>-4</v>
          </cell>
          <cell r="H43">
            <v>3</v>
          </cell>
          <cell r="I43">
            <v>2</v>
          </cell>
          <cell r="J43">
            <v>-7</v>
          </cell>
        </row>
        <row r="44">
          <cell r="B44" t="str">
            <v>Tax-Rate (%)</v>
          </cell>
          <cell r="C44">
            <v>0.247</v>
          </cell>
          <cell r="D44">
            <v>0.1</v>
          </cell>
          <cell r="E44">
            <v>0.12</v>
          </cell>
          <cell r="F44">
            <v>0.49</v>
          </cell>
        </row>
        <row r="45">
          <cell r="B45" t="str">
            <v>Noncontrolling Interest</v>
          </cell>
          <cell r="C45">
            <v>0</v>
          </cell>
          <cell r="D45">
            <v>0</v>
          </cell>
          <cell r="E45">
            <v>-2</v>
          </cell>
          <cell r="F45">
            <v>-3</v>
          </cell>
        </row>
        <row r="47">
          <cell r="A47" t="str">
            <v>Net income attributable to shareholders of Fresenius SE &amp; Co. KGaA</v>
          </cell>
          <cell r="B47" t="str">
            <v>EAT</v>
          </cell>
          <cell r="C47">
            <v>7</v>
          </cell>
          <cell r="D47">
            <v>-8</v>
          </cell>
          <cell r="E47">
            <v>-23</v>
          </cell>
          <cell r="F47">
            <v>2</v>
          </cell>
          <cell r="H47">
            <v>-15</v>
          </cell>
          <cell r="I47">
            <v>-15</v>
          </cell>
          <cell r="J47">
            <v>25</v>
          </cell>
        </row>
        <row r="48">
          <cell r="B48" t="str">
            <v>EPS</v>
          </cell>
        </row>
        <row r="50">
          <cell r="B50" t="str">
            <v>Income from Joint Ventures</v>
          </cell>
          <cell r="C50">
            <v>0</v>
          </cell>
          <cell r="D50">
            <v>0</v>
          </cell>
          <cell r="E50">
            <v>0</v>
          </cell>
          <cell r="F50">
            <v>23</v>
          </cell>
        </row>
        <row r="51">
          <cell r="A51" t="str">
            <v>Capital expenditure</v>
          </cell>
          <cell r="B51" t="str">
            <v>CAPEX, gross</v>
          </cell>
          <cell r="C51">
            <v>22</v>
          </cell>
          <cell r="D51">
            <v>46</v>
          </cell>
          <cell r="E51">
            <v>64</v>
          </cell>
          <cell r="F51">
            <v>95</v>
          </cell>
          <cell r="H51">
            <v>24</v>
          </cell>
          <cell r="I51">
            <v>18</v>
          </cell>
          <cell r="J51">
            <v>31</v>
          </cell>
        </row>
        <row r="52">
          <cell r="A52" t="str">
            <v>Acquisitions</v>
          </cell>
          <cell r="B52" t="str">
            <v>Acquisitions, gross</v>
          </cell>
          <cell r="C52">
            <v>4</v>
          </cell>
          <cell r="D52">
            <v>6</v>
          </cell>
          <cell r="E52">
            <v>6</v>
          </cell>
          <cell r="F52">
            <v>6</v>
          </cell>
          <cell r="H52">
            <v>2</v>
          </cell>
          <cell r="I52">
            <v>0</v>
          </cell>
          <cell r="J52">
            <v>0</v>
          </cell>
        </row>
        <row r="54">
          <cell r="B54" t="str">
            <v>Cash Flow</v>
          </cell>
          <cell r="C54">
            <v>27</v>
          </cell>
          <cell r="D54">
            <v>32</v>
          </cell>
          <cell r="E54">
            <v>40</v>
          </cell>
          <cell r="F54">
            <v>89</v>
          </cell>
        </row>
        <row r="55">
          <cell r="B55" t="str">
            <v>Check Cash Flow (+/-1 €m rounding okay)</v>
          </cell>
          <cell r="C55">
            <v>27</v>
          </cell>
          <cell r="D55">
            <v>33</v>
          </cell>
          <cell r="E55">
            <v>39</v>
          </cell>
          <cell r="F55">
            <v>89</v>
          </cell>
        </row>
        <row r="56">
          <cell r="A56" t="str">
            <v>Operating cash flow</v>
          </cell>
          <cell r="B56" t="str">
            <v>Cash Flow from Operations</v>
          </cell>
          <cell r="C56">
            <v>-20</v>
          </cell>
          <cell r="D56">
            <v>8</v>
          </cell>
          <cell r="E56">
            <v>4</v>
          </cell>
          <cell r="F56">
            <v>78</v>
          </cell>
          <cell r="H56">
            <v>28</v>
          </cell>
          <cell r="I56">
            <v>-4</v>
          </cell>
          <cell r="J56">
            <v>74</v>
          </cell>
        </row>
        <row r="57">
          <cell r="A57" t="str">
            <v>Operating cash flow in % of sales</v>
          </cell>
          <cell r="B57" t="str">
            <v>Operating Cash Flow-Margin (%)</v>
          </cell>
          <cell r="C57">
            <v>-0.04</v>
          </cell>
          <cell r="D57">
            <v>8.0000000000000002E-3</v>
          </cell>
          <cell r="E57">
            <v>3.0000000000000001E-3</v>
          </cell>
          <cell r="F57">
            <v>3.7999999999999999E-2</v>
          </cell>
        </row>
        <row r="58">
          <cell r="A58" t="str">
            <v>Cash flow before acquisitions and dividends</v>
          </cell>
          <cell r="B58" t="str">
            <v>Cash Flow bef. Acquisitions + Dividends</v>
          </cell>
          <cell r="C58">
            <v>-42</v>
          </cell>
          <cell r="D58">
            <v>-37</v>
          </cell>
          <cell r="E58">
            <v>-59</v>
          </cell>
          <cell r="F58">
            <v>2</v>
          </cell>
          <cell r="H58">
            <v>5</v>
          </cell>
          <cell r="I58">
            <v>-22</v>
          </cell>
          <cell r="J58">
            <v>61</v>
          </cell>
        </row>
        <row r="59">
          <cell r="B59" t="str">
            <v>CF bef. Acquisitions + Dividends-Margin (%)</v>
          </cell>
          <cell r="C59">
            <v>-8.4000000000000005E-2</v>
          </cell>
          <cell r="D59">
            <v>-3.7999999999999999E-2</v>
          </cell>
          <cell r="E59">
            <v>-0.04</v>
          </cell>
          <cell r="F59">
            <v>1E-3</v>
          </cell>
        </row>
        <row r="61">
          <cell r="A61" t="str">
            <v>Research and development expenses</v>
          </cell>
          <cell r="B61" t="str">
            <v>R&amp;D (total)</v>
          </cell>
          <cell r="C61" t="str">
            <v>-</v>
          </cell>
          <cell r="D61" t="str">
            <v>-</v>
          </cell>
          <cell r="E61" t="str">
            <v>-</v>
          </cell>
          <cell r="F61" t="str">
            <v>-</v>
          </cell>
          <cell r="H61" t="str">
            <v>-</v>
          </cell>
          <cell r="I61" t="str">
            <v>-</v>
          </cell>
          <cell r="J61" t="str">
            <v>-</v>
          </cell>
        </row>
        <row r="63">
          <cell r="B63" t="str">
            <v>Order Intake</v>
          </cell>
          <cell r="C63">
            <v>124</v>
          </cell>
          <cell r="D63">
            <v>174</v>
          </cell>
          <cell r="E63">
            <v>362</v>
          </cell>
          <cell r="F63">
            <v>1010</v>
          </cell>
        </row>
        <row r="64">
          <cell r="B64" t="str">
            <v>Order Backlog</v>
          </cell>
          <cell r="C64">
            <v>3055</v>
          </cell>
          <cell r="D64">
            <v>3055</v>
          </cell>
          <cell r="E64">
            <v>3055</v>
          </cell>
          <cell r="F64">
            <v>3055</v>
          </cell>
        </row>
        <row r="66">
          <cell r="A66" t="str">
            <v>Other operating liabilities1</v>
          </cell>
          <cell r="B66" t="str">
            <v xml:space="preserve">Operating Liabilities </v>
          </cell>
          <cell r="C66">
            <v>933</v>
          </cell>
          <cell r="D66">
            <v>933</v>
          </cell>
          <cell r="E66">
            <v>933</v>
          </cell>
          <cell r="F66">
            <v>933</v>
          </cell>
        </row>
        <row r="67">
          <cell r="A67" t="str">
            <v>Total assets1</v>
          </cell>
          <cell r="B67" t="str">
            <v>Total Assets</v>
          </cell>
          <cell r="C67">
            <v>2716</v>
          </cell>
          <cell r="D67">
            <v>2716</v>
          </cell>
          <cell r="E67">
            <v>2716</v>
          </cell>
          <cell r="F67">
            <v>2716</v>
          </cell>
        </row>
        <row r="68">
          <cell r="A68" t="str">
            <v>Debt1</v>
          </cell>
          <cell r="B68" t="str">
            <v>Debt</v>
          </cell>
          <cell r="C68">
            <v>686</v>
          </cell>
          <cell r="D68">
            <v>686</v>
          </cell>
          <cell r="E68">
            <v>686</v>
          </cell>
          <cell r="F68">
            <v>686</v>
          </cell>
        </row>
        <row r="69">
          <cell r="B69" t="str">
            <v>Cash</v>
          </cell>
          <cell r="C69">
            <v>89</v>
          </cell>
          <cell r="D69">
            <v>89</v>
          </cell>
          <cell r="E69">
            <v>89</v>
          </cell>
          <cell r="F69">
            <v>89</v>
          </cell>
        </row>
        <row r="70">
          <cell r="B70" t="str">
            <v>Loans to FSE from Cash Concentration</v>
          </cell>
          <cell r="C70">
            <v>20</v>
          </cell>
          <cell r="D70">
            <v>20</v>
          </cell>
          <cell r="E70">
            <v>20</v>
          </cell>
          <cell r="F70">
            <v>20</v>
          </cell>
        </row>
        <row r="71">
          <cell r="B71" t="str">
            <v>Net Debt</v>
          </cell>
          <cell r="C71">
            <v>577</v>
          </cell>
          <cell r="D71">
            <v>577</v>
          </cell>
          <cell r="E71">
            <v>577</v>
          </cell>
          <cell r="F71">
            <v>577</v>
          </cell>
        </row>
        <row r="72">
          <cell r="A72" t="str">
            <v>Employees (per capita on balance sheet date)1</v>
          </cell>
          <cell r="B72" t="str">
            <v>Headcount</v>
          </cell>
          <cell r="C72">
            <v>19414</v>
          </cell>
          <cell r="D72">
            <v>19414</v>
          </cell>
          <cell r="E72">
            <v>19414</v>
          </cell>
          <cell r="F72">
            <v>19414</v>
          </cell>
        </row>
        <row r="74">
          <cell r="A74" t="str">
            <v>ROOA1</v>
          </cell>
          <cell r="B74" t="str">
            <v>ROOA (in %)</v>
          </cell>
          <cell r="C74">
            <v>1.2999999999999999E-2</v>
          </cell>
          <cell r="D74">
            <v>1.2999999999999999E-2</v>
          </cell>
          <cell r="E74">
            <v>1.2999999999999999E-2</v>
          </cell>
          <cell r="F74">
            <v>1.2999999999999999E-2</v>
          </cell>
        </row>
        <row r="75">
          <cell r="B75" t="str">
            <v>ROIC (in %)</v>
          </cell>
          <cell r="C75">
            <v>1.4E-2</v>
          </cell>
          <cell r="D75">
            <v>1.4E-2</v>
          </cell>
          <cell r="E75">
            <v>1.4E-2</v>
          </cell>
          <cell r="F75">
            <v>1.4E-2</v>
          </cell>
        </row>
        <row r="76">
          <cell r="B76" t="str">
            <v>DSO (days)</v>
          </cell>
          <cell r="C76">
            <v>87</v>
          </cell>
          <cell r="D76">
            <v>87</v>
          </cell>
          <cell r="E76">
            <v>87</v>
          </cell>
          <cell r="F76">
            <v>87</v>
          </cell>
        </row>
        <row r="77">
          <cell r="B77" t="str">
            <v>SOI (days)</v>
          </cell>
          <cell r="C77">
            <v>94</v>
          </cell>
          <cell r="D77">
            <v>94</v>
          </cell>
          <cell r="E77">
            <v>94</v>
          </cell>
          <cell r="F77">
            <v>94</v>
          </cell>
        </row>
        <row r="78">
          <cell r="B78" t="str">
            <v>Net Debt/EBITDA</v>
          </cell>
          <cell r="C78">
            <v>5.0999999999999996</v>
          </cell>
          <cell r="D78">
            <v>5.0999999999999996</v>
          </cell>
          <cell r="E78">
            <v>5.0999999999999996</v>
          </cell>
          <cell r="F78">
            <v>5.0999999999999996</v>
          </cell>
        </row>
        <row r="79">
          <cell r="B79" t="str">
            <v>Return on Equity before Tax</v>
          </cell>
          <cell r="C79">
            <v>8.9999999999999993E-3</v>
          </cell>
          <cell r="D79">
            <v>8.9999999999999993E-3</v>
          </cell>
          <cell r="E79">
            <v>8.9999999999999993E-3</v>
          </cell>
          <cell r="F79">
            <v>8.9999999999999993E-3</v>
          </cell>
        </row>
        <row r="80">
          <cell r="A80" t="str">
            <v>Depreciation and amortization in % of sales</v>
          </cell>
          <cell r="B80" t="str">
            <v>D+A in % of sales</v>
          </cell>
          <cell r="C80">
            <v>0.04</v>
          </cell>
          <cell r="D80">
            <v>4.1000000000000002E-2</v>
          </cell>
          <cell r="E80">
            <v>4.1000000000000002E-2</v>
          </cell>
          <cell r="F80">
            <v>4.1000000000000002E-2</v>
          </cell>
        </row>
        <row r="82">
          <cell r="B82" t="str">
            <v>Key ratio according to VAMED calculation</v>
          </cell>
        </row>
        <row r="84">
          <cell r="B84" t="str">
            <v>DSO (days) LTM</v>
          </cell>
          <cell r="C84">
            <v>80</v>
          </cell>
          <cell r="D84">
            <v>76</v>
          </cell>
          <cell r="E84">
            <v>78</v>
          </cell>
          <cell r="F84">
            <v>87</v>
          </cell>
        </row>
        <row r="85">
          <cell r="A85" t="str">
            <v>thereof contribution to consolidated sales</v>
          </cell>
          <cell r="B85" t="str">
            <v>Net Sales to 3rd parties &amp; non-cons.</v>
          </cell>
          <cell r="C85">
            <v>421</v>
          </cell>
          <cell r="D85">
            <v>821</v>
          </cell>
          <cell r="E85">
            <v>1258</v>
          </cell>
          <cell r="F85">
            <v>1742</v>
          </cell>
          <cell r="H85">
            <v>400</v>
          </cell>
          <cell r="I85">
            <v>437</v>
          </cell>
          <cell r="J85">
            <v>484</v>
          </cell>
        </row>
      </sheetData>
      <sheetData sheetId="6">
        <row r="10">
          <cell r="C10" t="str">
            <v>Q1</v>
          </cell>
          <cell r="D10" t="str">
            <v>H1</v>
          </cell>
          <cell r="E10" t="str">
            <v>Q1-3</v>
          </cell>
          <cell r="F10" t="str">
            <v>Q1-4</v>
          </cell>
          <cell r="H10" t="str">
            <v>Q2</v>
          </cell>
          <cell r="I10" t="str">
            <v>Q3</v>
          </cell>
          <cell r="J10" t="str">
            <v>Q4</v>
          </cell>
        </row>
        <row r="12">
          <cell r="A12" t="str">
            <v>Sales</v>
          </cell>
          <cell r="B12" t="str">
            <v>Sales</v>
          </cell>
          <cell r="C12">
            <v>4210</v>
          </cell>
          <cell r="D12">
            <v>8530</v>
          </cell>
          <cell r="E12">
            <v>12972</v>
          </cell>
          <cell r="F12">
            <v>17619</v>
          </cell>
          <cell r="H12">
            <v>4320</v>
          </cell>
          <cell r="I12">
            <v>4442</v>
          </cell>
          <cell r="J12">
            <v>4647</v>
          </cell>
        </row>
        <row r="13">
          <cell r="B13">
            <v>0</v>
          </cell>
          <cell r="C13">
            <v>0</v>
          </cell>
          <cell r="D13">
            <v>0</v>
          </cell>
          <cell r="E13">
            <v>0</v>
          </cell>
          <cell r="F13">
            <v>0</v>
          </cell>
        </row>
        <row r="14">
          <cell r="B14" t="str">
            <v>Sales North America</v>
          </cell>
          <cell r="C14">
            <v>2899</v>
          </cell>
          <cell r="D14">
            <v>5852</v>
          </cell>
          <cell r="E14">
            <v>8931</v>
          </cell>
          <cell r="F14">
            <v>12088</v>
          </cell>
        </row>
        <row r="15">
          <cell r="B15" t="str">
            <v>Sales EMEA</v>
          </cell>
          <cell r="C15">
            <v>670</v>
          </cell>
          <cell r="D15">
            <v>1362</v>
          </cell>
          <cell r="E15">
            <v>2033</v>
          </cell>
          <cell r="F15">
            <v>2765</v>
          </cell>
        </row>
        <row r="16">
          <cell r="B16" t="str">
            <v>Sales LA</v>
          </cell>
          <cell r="C16">
            <v>159</v>
          </cell>
          <cell r="D16">
            <v>330</v>
          </cell>
          <cell r="E16">
            <v>508</v>
          </cell>
          <cell r="F16">
            <v>703</v>
          </cell>
        </row>
        <row r="17">
          <cell r="B17" t="str">
            <v>Sales AP</v>
          </cell>
          <cell r="C17">
            <v>471</v>
          </cell>
          <cell r="D17">
            <v>957</v>
          </cell>
          <cell r="E17">
            <v>1458</v>
          </cell>
          <cell r="F17">
            <v>2010</v>
          </cell>
        </row>
        <row r="18">
          <cell r="B18" t="str">
            <v>Sales Corporate</v>
          </cell>
          <cell r="C18">
            <v>11</v>
          </cell>
          <cell r="D18">
            <v>29</v>
          </cell>
          <cell r="E18">
            <v>42</v>
          </cell>
          <cell r="F18">
            <v>53</v>
          </cell>
        </row>
        <row r="19">
          <cell r="B19">
            <v>0</v>
          </cell>
          <cell r="C19">
            <v>0</v>
          </cell>
          <cell r="D19">
            <v>0</v>
          </cell>
          <cell r="E19">
            <v>0</v>
          </cell>
          <cell r="F19">
            <v>0</v>
          </cell>
        </row>
        <row r="20">
          <cell r="B20" t="str">
            <v>COGS</v>
          </cell>
          <cell r="C20">
            <v>-3003</v>
          </cell>
          <cell r="D20">
            <v>-6039</v>
          </cell>
          <cell r="E20">
            <v>-9214</v>
          </cell>
          <cell r="F20">
            <v>-12542</v>
          </cell>
        </row>
        <row r="21">
          <cell r="B21" t="str">
            <v>COGS in % of sales</v>
          </cell>
          <cell r="C21">
            <v>0.71299999999999997</v>
          </cell>
          <cell r="D21">
            <v>0.70799999999999996</v>
          </cell>
          <cell r="E21">
            <v>0.71</v>
          </cell>
          <cell r="F21">
            <v>0.71199999999999997</v>
          </cell>
        </row>
        <row r="22">
          <cell r="B22">
            <v>0</v>
          </cell>
          <cell r="C22">
            <v>0</v>
          </cell>
          <cell r="D22">
            <v>0</v>
          </cell>
          <cell r="E22">
            <v>0</v>
          </cell>
          <cell r="F22">
            <v>0</v>
          </cell>
        </row>
        <row r="23">
          <cell r="B23" t="str">
            <v>Gross Profit</v>
          </cell>
          <cell r="C23">
            <v>1207</v>
          </cell>
          <cell r="D23">
            <v>2491</v>
          </cell>
          <cell r="E23">
            <v>3758</v>
          </cell>
          <cell r="F23">
            <v>5077</v>
          </cell>
        </row>
        <row r="24">
          <cell r="B24" t="str">
            <v>Gross Margin (%)</v>
          </cell>
          <cell r="C24">
            <v>0.28699999999999998</v>
          </cell>
          <cell r="D24">
            <v>0.29199999999999998</v>
          </cell>
          <cell r="E24">
            <v>0.28999999999999998</v>
          </cell>
          <cell r="F24">
            <v>0.28799999999999998</v>
          </cell>
        </row>
        <row r="25">
          <cell r="B25" t="str">
            <v>SG&amp;A (excl. R&amp;D/incl. other gains/losses)</v>
          </cell>
          <cell r="C25">
            <v>-681</v>
          </cell>
          <cell r="D25">
            <v>-1483</v>
          </cell>
          <cell r="E25">
            <v>-2182</v>
          </cell>
          <cell r="F25">
            <v>-2941</v>
          </cell>
        </row>
        <row r="26">
          <cell r="B26" t="str">
            <v>SG&amp;A in % of sales</v>
          </cell>
          <cell r="C26">
            <v>0.16200000000000001</v>
          </cell>
          <cell r="D26">
            <v>0.17499999999999999</v>
          </cell>
          <cell r="E26">
            <v>0.17</v>
          </cell>
          <cell r="F26">
            <v>0.17</v>
          </cell>
        </row>
        <row r="27">
          <cell r="B27" t="str">
            <v>R&amp;D</v>
          </cell>
          <cell r="C27">
            <v>-49</v>
          </cell>
          <cell r="D27">
            <v>-101</v>
          </cell>
          <cell r="E27">
            <v>-153</v>
          </cell>
          <cell r="F27">
            <v>-221</v>
          </cell>
          <cell r="H27">
            <v>-52</v>
          </cell>
          <cell r="I27">
            <v>-52</v>
          </cell>
          <cell r="J27">
            <v>-68</v>
          </cell>
        </row>
        <row r="28">
          <cell r="B28" t="str">
            <v>R&amp;D in % of sales</v>
          </cell>
          <cell r="C28">
            <v>1.2E-2</v>
          </cell>
          <cell r="D28">
            <v>1.2E-2</v>
          </cell>
          <cell r="E28">
            <v>1.2E-2</v>
          </cell>
          <cell r="F28">
            <v>1.2999999999999999E-2</v>
          </cell>
        </row>
        <row r="29">
          <cell r="B29">
            <v>0</v>
          </cell>
          <cell r="C29">
            <v>0</v>
          </cell>
          <cell r="D29">
            <v>0</v>
          </cell>
          <cell r="E29">
            <v>0</v>
          </cell>
          <cell r="F29">
            <v>0</v>
          </cell>
        </row>
        <row r="30">
          <cell r="A30" t="str">
            <v>EBITDA</v>
          </cell>
          <cell r="B30" t="str">
            <v>EBITDA</v>
          </cell>
          <cell r="C30">
            <v>865</v>
          </cell>
          <cell r="D30">
            <v>1691</v>
          </cell>
          <cell r="E30">
            <v>2610</v>
          </cell>
          <cell r="F30">
            <v>3501</v>
          </cell>
          <cell r="H30">
            <v>826</v>
          </cell>
          <cell r="I30">
            <v>919</v>
          </cell>
          <cell r="J30">
            <v>891</v>
          </cell>
        </row>
        <row r="31">
          <cell r="A31" t="str">
            <v>EBITDA margin</v>
          </cell>
          <cell r="B31" t="str">
            <v>EBITDA-Margin (%)</v>
          </cell>
          <cell r="C31">
            <v>0.20499999999999999</v>
          </cell>
          <cell r="D31">
            <v>0.19800000000000001</v>
          </cell>
          <cell r="E31">
            <v>0.20100000000000001</v>
          </cell>
          <cell r="F31">
            <v>0.19900000000000001</v>
          </cell>
          <cell r="H31">
            <v>0.19</v>
          </cell>
          <cell r="I31">
            <v>0.20399999999999999</v>
          </cell>
          <cell r="J31">
            <v>0.191</v>
          </cell>
        </row>
        <row r="32">
          <cell r="A32" t="str">
            <v>Depreciation and amortization</v>
          </cell>
          <cell r="B32" t="str">
            <v>Depreciation / Amortization / Impairment Loss</v>
          </cell>
          <cell r="C32">
            <v>-388</v>
          </cell>
          <cell r="D32">
            <v>-784</v>
          </cell>
          <cell r="E32">
            <v>-1187</v>
          </cell>
          <cell r="F32">
            <v>-1586</v>
          </cell>
          <cell r="H32">
            <v>-396</v>
          </cell>
          <cell r="I32">
            <v>-403</v>
          </cell>
          <cell r="J32">
            <v>-399</v>
          </cell>
        </row>
        <row r="33">
          <cell r="B33" t="str">
            <v xml:space="preserve">   thereof Amortization</v>
          </cell>
          <cell r="C33">
            <v>-37</v>
          </cell>
          <cell r="D33">
            <v>-73</v>
          </cell>
          <cell r="E33">
            <v>-112</v>
          </cell>
          <cell r="F33">
            <v>-152</v>
          </cell>
        </row>
        <row r="34">
          <cell r="B34">
            <v>0</v>
          </cell>
          <cell r="C34">
            <v>0</v>
          </cell>
          <cell r="D34">
            <v>0</v>
          </cell>
          <cell r="E34">
            <v>0</v>
          </cell>
          <cell r="F34">
            <v>0</v>
          </cell>
        </row>
        <row r="35">
          <cell r="A35" t="str">
            <v>EBIT</v>
          </cell>
          <cell r="B35" t="str">
            <v>EBIT</v>
          </cell>
          <cell r="C35">
            <v>477</v>
          </cell>
          <cell r="D35">
            <v>907</v>
          </cell>
          <cell r="E35">
            <v>1423</v>
          </cell>
          <cell r="F35">
            <v>1915</v>
          </cell>
          <cell r="H35">
            <v>430</v>
          </cell>
          <cell r="I35">
            <v>516</v>
          </cell>
          <cell r="J35">
            <v>492</v>
          </cell>
        </row>
        <row r="36">
          <cell r="A36" t="str">
            <v>EBIT margin</v>
          </cell>
          <cell r="B36" t="str">
            <v>EBIT-Margin (%)</v>
          </cell>
          <cell r="C36">
            <v>0.113</v>
          </cell>
          <cell r="D36">
            <v>0.106</v>
          </cell>
          <cell r="E36">
            <v>0.11</v>
          </cell>
          <cell r="F36">
            <v>0.109</v>
          </cell>
          <cell r="H36">
            <v>9.8000000000000004E-2</v>
          </cell>
          <cell r="I36">
            <v>0.114</v>
          </cell>
          <cell r="J36">
            <v>9.7000000000000003E-2</v>
          </cell>
        </row>
        <row r="37">
          <cell r="B37">
            <v>0</v>
          </cell>
          <cell r="C37">
            <v>0</v>
          </cell>
          <cell r="D37">
            <v>0</v>
          </cell>
          <cell r="E37">
            <v>0</v>
          </cell>
          <cell r="F37">
            <v>0</v>
          </cell>
        </row>
        <row r="38">
          <cell r="B38" t="str">
            <v>EBIT North America</v>
          </cell>
          <cell r="C38">
            <v>399</v>
          </cell>
          <cell r="D38">
            <v>796</v>
          </cell>
          <cell r="E38">
            <v>1248</v>
          </cell>
          <cell r="F38">
            <v>1673</v>
          </cell>
        </row>
        <row r="39">
          <cell r="B39" t="str">
            <v>EBIT-Margin North America (%)</v>
          </cell>
          <cell r="C39">
            <v>0.13700000000000001</v>
          </cell>
          <cell r="D39">
            <v>0.13600000000000001</v>
          </cell>
          <cell r="E39">
            <v>0.14000000000000001</v>
          </cell>
          <cell r="F39">
            <v>0.13800000000000001</v>
          </cell>
        </row>
        <row r="40">
          <cell r="B40" t="str">
            <v>EBIT EMEA</v>
          </cell>
          <cell r="C40">
            <v>80</v>
          </cell>
          <cell r="D40">
            <v>153</v>
          </cell>
          <cell r="E40">
            <v>232</v>
          </cell>
          <cell r="F40">
            <v>322</v>
          </cell>
        </row>
        <row r="41">
          <cell r="B41" t="str">
            <v>EBIT-Margin EMEA (%)</v>
          </cell>
          <cell r="C41">
            <v>0.11899999999999999</v>
          </cell>
          <cell r="D41">
            <v>0.112</v>
          </cell>
          <cell r="E41">
            <v>0.114</v>
          </cell>
          <cell r="F41">
            <v>0.11700000000000001</v>
          </cell>
        </row>
        <row r="42">
          <cell r="B42" t="str">
            <v>EBIT LA</v>
          </cell>
          <cell r="C42">
            <v>7</v>
          </cell>
          <cell r="D42">
            <v>9</v>
          </cell>
          <cell r="E42">
            <v>14</v>
          </cell>
          <cell r="F42">
            <v>12</v>
          </cell>
        </row>
        <row r="43">
          <cell r="B43" t="str">
            <v>EBIT-Margin LA (%)</v>
          </cell>
          <cell r="C43">
            <v>4.2000000000000003E-2</v>
          </cell>
          <cell r="D43">
            <v>2.8000000000000001E-2</v>
          </cell>
          <cell r="E43">
            <v>2.7E-2</v>
          </cell>
          <cell r="F43">
            <v>1.7000000000000001E-2</v>
          </cell>
        </row>
        <row r="44">
          <cell r="B44" t="str">
            <v>EBIT AP</v>
          </cell>
          <cell r="C44">
            <v>85</v>
          </cell>
          <cell r="D44">
            <v>170</v>
          </cell>
          <cell r="E44">
            <v>256</v>
          </cell>
          <cell r="F44">
            <v>350</v>
          </cell>
        </row>
        <row r="45">
          <cell r="B45" t="str">
            <v>EBIT-Margin AP (%)</v>
          </cell>
          <cell r="C45">
            <v>0.18099999999999999</v>
          </cell>
          <cell r="D45">
            <v>0.17699999999999999</v>
          </cell>
          <cell r="E45">
            <v>0.17499999999999999</v>
          </cell>
          <cell r="F45">
            <v>0.17399999999999999</v>
          </cell>
        </row>
        <row r="46">
          <cell r="B46" t="str">
            <v>EBIT Corporate</v>
          </cell>
          <cell r="C46">
            <v>-94</v>
          </cell>
          <cell r="D46">
            <v>-221</v>
          </cell>
          <cell r="E46">
            <v>-327</v>
          </cell>
          <cell r="F46">
            <v>-442</v>
          </cell>
        </row>
        <row r="47">
          <cell r="B47">
            <v>0</v>
          </cell>
          <cell r="C47">
            <v>0</v>
          </cell>
          <cell r="D47">
            <v>0</v>
          </cell>
          <cell r="E47">
            <v>0</v>
          </cell>
          <cell r="F47">
            <v>0</v>
          </cell>
        </row>
        <row r="48">
          <cell r="A48" t="str">
            <v>Net interest</v>
          </cell>
          <cell r="B48" t="str">
            <v>Interest</v>
          </cell>
          <cell r="C48">
            <v>-76</v>
          </cell>
          <cell r="D48">
            <v>-145</v>
          </cell>
          <cell r="E48">
            <v>-214</v>
          </cell>
          <cell r="F48">
            <v>-280</v>
          </cell>
          <cell r="H48">
            <v>-69</v>
          </cell>
          <cell r="I48">
            <v>-69</v>
          </cell>
          <cell r="J48">
            <v>-66</v>
          </cell>
        </row>
        <row r="49">
          <cell r="B49" t="str">
            <v>Gain/Loss Fair Value Remeasurement Investment</v>
          </cell>
          <cell r="C49">
            <v>0</v>
          </cell>
          <cell r="D49">
            <v>0</v>
          </cell>
          <cell r="E49">
            <v>0</v>
          </cell>
          <cell r="F49">
            <v>0</v>
          </cell>
        </row>
        <row r="50">
          <cell r="B50">
            <v>0</v>
          </cell>
          <cell r="C50">
            <v>0</v>
          </cell>
          <cell r="D50">
            <v>0</v>
          </cell>
          <cell r="E50">
            <v>0</v>
          </cell>
          <cell r="F50">
            <v>0</v>
          </cell>
        </row>
        <row r="51">
          <cell r="B51" t="str">
            <v>EBT</v>
          </cell>
          <cell r="C51">
            <v>401</v>
          </cell>
          <cell r="D51">
            <v>762</v>
          </cell>
          <cell r="E51">
            <v>1209</v>
          </cell>
          <cell r="F51">
            <v>1635</v>
          </cell>
        </row>
        <row r="52">
          <cell r="B52" t="str">
            <v>Check EBT (+/- 1 €m rounding)</v>
          </cell>
          <cell r="C52">
            <v>401</v>
          </cell>
          <cell r="D52">
            <v>762</v>
          </cell>
          <cell r="E52">
            <v>1210</v>
          </cell>
          <cell r="F52">
            <v>1635</v>
          </cell>
        </row>
        <row r="53">
          <cell r="A53" t="str">
            <v>Income taxes</v>
          </cell>
          <cell r="B53" t="str">
            <v>Tax</v>
          </cell>
          <cell r="C53">
            <v>-95</v>
          </cell>
          <cell r="D53">
            <v>-172</v>
          </cell>
          <cell r="E53">
            <v>-280</v>
          </cell>
          <cell r="F53">
            <v>-367</v>
          </cell>
          <cell r="H53">
            <v>-77</v>
          </cell>
          <cell r="I53">
            <v>-108</v>
          </cell>
          <cell r="J53">
            <v>-87</v>
          </cell>
        </row>
        <row r="54">
          <cell r="B54" t="str">
            <v>Tax-Rate (%)</v>
          </cell>
          <cell r="C54">
            <v>0.23599999999999999</v>
          </cell>
          <cell r="D54">
            <v>0.22500000000000001</v>
          </cell>
          <cell r="E54">
            <v>0.23100000000000001</v>
          </cell>
          <cell r="F54">
            <v>0.224</v>
          </cell>
        </row>
        <row r="55">
          <cell r="B55" t="str">
            <v>Noncontrolling interest</v>
          </cell>
          <cell r="C55">
            <v>-55</v>
          </cell>
          <cell r="D55">
            <v>-116</v>
          </cell>
          <cell r="E55">
            <v>-174</v>
          </cell>
          <cell r="F55">
            <v>-250</v>
          </cell>
        </row>
        <row r="56">
          <cell r="B56">
            <v>0</v>
          </cell>
          <cell r="C56">
            <v>0</v>
          </cell>
          <cell r="D56">
            <v>0</v>
          </cell>
          <cell r="E56">
            <v>0</v>
          </cell>
          <cell r="F56">
            <v>0</v>
          </cell>
        </row>
        <row r="57">
          <cell r="A57" t="str">
            <v>Net income attributable to shareholders of Fresenius SE &amp; Co. KGaA</v>
          </cell>
          <cell r="B57" t="str">
            <v>EAT</v>
          </cell>
          <cell r="C57">
            <v>251</v>
          </cell>
          <cell r="D57">
            <v>474</v>
          </cell>
          <cell r="E57">
            <v>755</v>
          </cell>
          <cell r="F57">
            <v>1018</v>
          </cell>
          <cell r="H57">
            <v>223</v>
          </cell>
          <cell r="I57">
            <v>281</v>
          </cell>
          <cell r="J57">
            <v>263</v>
          </cell>
        </row>
        <row r="58">
          <cell r="B58" t="str">
            <v>EPS</v>
          </cell>
          <cell r="C58">
            <v>0.86</v>
          </cell>
          <cell r="D58">
            <v>1.62</v>
          </cell>
          <cell r="E58">
            <v>2.58</v>
          </cell>
          <cell r="F58">
            <v>3.48</v>
          </cell>
        </row>
        <row r="59">
          <cell r="B59">
            <v>0</v>
          </cell>
        </row>
        <row r="60">
          <cell r="B60" t="str">
            <v>Income from Joint Ventures</v>
          </cell>
          <cell r="C60">
            <v>28</v>
          </cell>
          <cell r="D60">
            <v>50</v>
          </cell>
          <cell r="E60">
            <v>71</v>
          </cell>
          <cell r="F60">
            <v>92</v>
          </cell>
        </row>
        <row r="61">
          <cell r="A61" t="str">
            <v>Capital expenditure</v>
          </cell>
          <cell r="B61" t="str">
            <v>CAPEX, gross</v>
          </cell>
          <cell r="C61">
            <v>184</v>
          </cell>
          <cell r="D61">
            <v>394</v>
          </cell>
          <cell r="E61">
            <v>588</v>
          </cell>
          <cell r="F61">
            <v>854</v>
          </cell>
          <cell r="H61">
            <v>210</v>
          </cell>
          <cell r="I61">
            <v>194</v>
          </cell>
          <cell r="J61">
            <v>266</v>
          </cell>
        </row>
        <row r="62">
          <cell r="A62" t="str">
            <v>Acquisitions</v>
          </cell>
          <cell r="B62" t="str">
            <v>Acquisitions, gross</v>
          </cell>
          <cell r="C62">
            <v>131</v>
          </cell>
          <cell r="D62">
            <v>210</v>
          </cell>
          <cell r="E62">
            <v>366</v>
          </cell>
          <cell r="F62">
            <v>628</v>
          </cell>
          <cell r="H62">
            <v>79</v>
          </cell>
          <cell r="I62">
            <v>156</v>
          </cell>
          <cell r="J62">
            <v>262</v>
          </cell>
        </row>
        <row r="63">
          <cell r="B63" t="str">
            <v>Change in Pension Obligations (Cash Flow)</v>
          </cell>
          <cell r="C63" t="e">
            <v>#N/A</v>
          </cell>
          <cell r="D63" t="e">
            <v>#N/A</v>
          </cell>
          <cell r="E63" t="e">
            <v>#N/A</v>
          </cell>
          <cell r="F63" t="e">
            <v>#N/A</v>
          </cell>
        </row>
        <row r="64">
          <cell r="B64">
            <v>0</v>
          </cell>
          <cell r="C64">
            <v>0</v>
          </cell>
          <cell r="D64">
            <v>0</v>
          </cell>
          <cell r="E64">
            <v>0</v>
          </cell>
          <cell r="F64">
            <v>0</v>
          </cell>
        </row>
        <row r="65">
          <cell r="B65" t="str">
            <v>Cash Flow</v>
          </cell>
          <cell r="C65">
            <v>692</v>
          </cell>
          <cell r="D65">
            <v>1368</v>
          </cell>
          <cell r="E65">
            <v>2102</v>
          </cell>
          <cell r="F65">
            <v>2843</v>
          </cell>
        </row>
        <row r="66">
          <cell r="B66" t="str">
            <v>Check Cash Flow (+/- 1 m€ rounding)</v>
          </cell>
          <cell r="C66">
            <v>692</v>
          </cell>
          <cell r="D66">
            <v>1368</v>
          </cell>
          <cell r="E66">
            <v>2102</v>
          </cell>
          <cell r="F66">
            <v>2843</v>
          </cell>
        </row>
        <row r="67">
          <cell r="A67" t="str">
            <v>Operating cash flow</v>
          </cell>
          <cell r="B67" t="str">
            <v>Cash Flow from Operations</v>
          </cell>
          <cell r="C67">
            <v>208</v>
          </cell>
          <cell r="D67">
            <v>1129</v>
          </cell>
          <cell r="E67">
            <v>1820</v>
          </cell>
          <cell r="F67">
            <v>2489</v>
          </cell>
          <cell r="H67">
            <v>921</v>
          </cell>
          <cell r="I67">
            <v>691</v>
          </cell>
          <cell r="J67">
            <v>669</v>
          </cell>
        </row>
        <row r="68">
          <cell r="A68" t="str">
            <v>Operating cash flow in % of sales</v>
          </cell>
          <cell r="B68" t="str">
            <v>Operating Cash Flow-Margin (%)</v>
          </cell>
          <cell r="C68">
            <v>4.9000000000000002E-2</v>
          </cell>
          <cell r="D68">
            <v>0.13200000000000001</v>
          </cell>
          <cell r="E68">
            <v>0.14000000000000001</v>
          </cell>
          <cell r="F68">
            <v>0.14099999999999999</v>
          </cell>
          <cell r="H68">
            <v>0.21299999999999999</v>
          </cell>
          <cell r="I68">
            <v>0.156</v>
          </cell>
          <cell r="J68">
            <v>0.14399999999999999</v>
          </cell>
        </row>
        <row r="69">
          <cell r="A69" t="str">
            <v>Cash flow before acquisitions and dividends</v>
          </cell>
          <cell r="B69" t="str">
            <v>Cash Flow bef. Acquisitions + Dividends</v>
          </cell>
          <cell r="C69">
            <v>29</v>
          </cell>
          <cell r="D69">
            <v>749</v>
          </cell>
          <cell r="E69">
            <v>1259</v>
          </cell>
          <cell r="F69">
            <v>1660</v>
          </cell>
          <cell r="H69">
            <v>720</v>
          </cell>
          <cell r="I69">
            <v>510</v>
          </cell>
          <cell r="J69">
            <v>401</v>
          </cell>
        </row>
        <row r="70">
          <cell r="B70" t="str">
            <v>CF bef. Acquisitions + Dividends-Margin (%)</v>
          </cell>
          <cell r="C70">
            <v>7.0000000000000001E-3</v>
          </cell>
          <cell r="D70">
            <v>8.7999999999999995E-2</v>
          </cell>
          <cell r="E70">
            <v>9.7000000000000003E-2</v>
          </cell>
          <cell r="F70">
            <v>9.4E-2</v>
          </cell>
        </row>
        <row r="71">
          <cell r="B71">
            <v>0</v>
          </cell>
          <cell r="C71">
            <v>0</v>
          </cell>
          <cell r="D71">
            <v>0</v>
          </cell>
          <cell r="E71">
            <v>0</v>
          </cell>
          <cell r="F71">
            <v>0</v>
          </cell>
        </row>
        <row r="72">
          <cell r="A72" t="str">
            <v>Research and development expenses</v>
          </cell>
          <cell r="B72" t="str">
            <v>R&amp;D (total)</v>
          </cell>
          <cell r="C72">
            <v>49</v>
          </cell>
          <cell r="D72">
            <v>101</v>
          </cell>
          <cell r="E72">
            <v>153</v>
          </cell>
          <cell r="F72">
            <v>221</v>
          </cell>
          <cell r="H72">
            <v>52</v>
          </cell>
          <cell r="I72">
            <v>52</v>
          </cell>
          <cell r="J72">
            <v>68</v>
          </cell>
        </row>
        <row r="73">
          <cell r="B73">
            <v>0</v>
          </cell>
          <cell r="C73">
            <v>0</v>
          </cell>
          <cell r="D73">
            <v>0</v>
          </cell>
          <cell r="E73">
            <v>0</v>
          </cell>
          <cell r="F73">
            <v>0</v>
          </cell>
        </row>
        <row r="74">
          <cell r="A74" t="str">
            <v>Other operating liabilities1</v>
          </cell>
          <cell r="B74" t="str">
            <v>Operating Liabilities</v>
          </cell>
          <cell r="C74">
            <v>6249</v>
          </cell>
          <cell r="D74">
            <v>6259</v>
          </cell>
          <cell r="E74">
            <v>6294</v>
          </cell>
          <cell r="F74">
            <v>6199</v>
          </cell>
        </row>
        <row r="75">
          <cell r="A75" t="str">
            <v>Total assets1</v>
          </cell>
          <cell r="B75" t="str">
            <v>Total Assets</v>
          </cell>
          <cell r="C75">
            <v>33159</v>
          </cell>
          <cell r="D75">
            <v>32987</v>
          </cell>
          <cell r="E75">
            <v>33831</v>
          </cell>
          <cell r="F75">
            <v>34367</v>
          </cell>
        </row>
        <row r="76">
          <cell r="A76" t="str">
            <v>Debt1</v>
          </cell>
          <cell r="B76" t="str">
            <v>Debt</v>
          </cell>
          <cell r="C76">
            <v>12900</v>
          </cell>
          <cell r="D76">
            <v>13116</v>
          </cell>
          <cell r="E76">
            <v>13227</v>
          </cell>
          <cell r="F76">
            <v>13320</v>
          </cell>
        </row>
        <row r="77">
          <cell r="B77" t="str">
            <v>Cash</v>
          </cell>
          <cell r="C77">
            <v>1073</v>
          </cell>
          <cell r="D77">
            <v>1408</v>
          </cell>
          <cell r="E77">
            <v>1562</v>
          </cell>
          <cell r="F77">
            <v>1482</v>
          </cell>
        </row>
        <row r="78">
          <cell r="B78" t="str">
            <v>thereof loans to FSE from Cash Concentration</v>
          </cell>
          <cell r="C78">
            <v>0</v>
          </cell>
          <cell r="D78">
            <v>0</v>
          </cell>
          <cell r="E78">
            <v>0</v>
          </cell>
          <cell r="F78">
            <v>0</v>
          </cell>
        </row>
        <row r="79">
          <cell r="B79" t="str">
            <v>Net Debt</v>
          </cell>
          <cell r="C79">
            <v>11827</v>
          </cell>
          <cell r="D79">
            <v>11708</v>
          </cell>
          <cell r="E79">
            <v>11665</v>
          </cell>
          <cell r="F79">
            <v>11838</v>
          </cell>
        </row>
        <row r="80">
          <cell r="A80" t="str">
            <v>Employees (per capita on balance sheet date)1</v>
          </cell>
          <cell r="B80" t="str">
            <v>Headcount</v>
          </cell>
          <cell r="C80">
            <v>132854</v>
          </cell>
          <cell r="D80">
            <v>131264</v>
          </cell>
          <cell r="E80">
            <v>130871</v>
          </cell>
          <cell r="F80">
            <v>130251</v>
          </cell>
        </row>
        <row r="81">
          <cell r="B81">
            <v>0</v>
          </cell>
          <cell r="C81">
            <v>0</v>
          </cell>
          <cell r="D81">
            <v>0</v>
          </cell>
          <cell r="E81">
            <v>0</v>
          </cell>
          <cell r="F81">
            <v>0</v>
          </cell>
        </row>
        <row r="82">
          <cell r="B82" t="str">
            <v>Key ratios according to FSE computation</v>
          </cell>
          <cell r="C82">
            <v>0</v>
          </cell>
          <cell r="D82">
            <v>0</v>
          </cell>
          <cell r="E82">
            <v>0</v>
          </cell>
          <cell r="F82">
            <v>0</v>
          </cell>
        </row>
        <row r="83">
          <cell r="A83" t="str">
            <v>ROOA1</v>
          </cell>
          <cell r="B83" t="str">
            <v>ROOA (in %)</v>
          </cell>
          <cell r="C83">
            <v>7.5999999999999998E-2</v>
          </cell>
          <cell r="D83">
            <v>7.0000000000000007E-2</v>
          </cell>
          <cell r="E83">
            <v>6.6000000000000003E-2</v>
          </cell>
          <cell r="F83">
            <v>6.2E-2</v>
          </cell>
        </row>
        <row r="84">
          <cell r="B84" t="str">
            <v>ROIC (in %)</v>
          </cell>
          <cell r="C84">
            <v>6.3E-2</v>
          </cell>
          <cell r="D84">
            <v>0.06</v>
          </cell>
          <cell r="E84">
            <v>5.7000000000000002E-2</v>
          </cell>
          <cell r="F84">
            <v>5.1999999999999998E-2</v>
          </cell>
        </row>
        <row r="85">
          <cell r="B85" t="str">
            <v>DSO (days)</v>
          </cell>
          <cell r="C85">
            <v>85</v>
          </cell>
          <cell r="D85">
            <v>76</v>
          </cell>
          <cell r="E85">
            <v>73</v>
          </cell>
          <cell r="F85">
            <v>73</v>
          </cell>
        </row>
        <row r="86">
          <cell r="B86" t="str">
            <v>SOI (days)</v>
          </cell>
          <cell r="C86">
            <v>60</v>
          </cell>
          <cell r="D86">
            <v>62</v>
          </cell>
          <cell r="E86">
            <v>63</v>
          </cell>
          <cell r="F86">
            <v>59</v>
          </cell>
        </row>
        <row r="87">
          <cell r="B87" t="str">
            <v>Net Debt/EBITDA</v>
          </cell>
          <cell r="C87">
            <v>3</v>
          </cell>
          <cell r="D87">
            <v>3.1</v>
          </cell>
          <cell r="E87">
            <v>3.2</v>
          </cell>
          <cell r="F87">
            <v>3.4</v>
          </cell>
        </row>
        <row r="88">
          <cell r="B88" t="str">
            <v>Debt/EBITDA</v>
          </cell>
          <cell r="C88">
            <v>3.2</v>
          </cell>
          <cell r="D88">
            <v>3.5</v>
          </cell>
          <cell r="E88">
            <v>3.6</v>
          </cell>
          <cell r="F88">
            <v>3.8</v>
          </cell>
        </row>
        <row r="89">
          <cell r="B89" t="str">
            <v>Return on Equity before Tax</v>
          </cell>
          <cell r="C89">
            <v>0.158</v>
          </cell>
          <cell r="D89">
            <v>0.14699999999999999</v>
          </cell>
          <cell r="E89">
            <v>0.13400000000000001</v>
          </cell>
          <cell r="F89">
            <v>0.11799999999999999</v>
          </cell>
        </row>
        <row r="90">
          <cell r="A90" t="str">
            <v>Depreciation and amortization in % of sales</v>
          </cell>
          <cell r="B90" t="str">
            <v>D+A in % of sales</v>
          </cell>
          <cell r="C90">
            <v>9.1999999999999998E-2</v>
          </cell>
          <cell r="D90">
            <v>9.1999999999999998E-2</v>
          </cell>
          <cell r="E90">
            <v>9.0999999999999998E-2</v>
          </cell>
          <cell r="F90">
            <v>0.09</v>
          </cell>
          <cell r="H90">
            <v>9.1999999999999998E-2</v>
          </cell>
          <cell r="I90">
            <v>9.0999999999999998E-2</v>
          </cell>
          <cell r="J90">
            <v>9.4E-2</v>
          </cell>
        </row>
        <row r="91">
          <cell r="B91">
            <v>0</v>
          </cell>
          <cell r="C91">
            <v>0</v>
          </cell>
          <cell r="D91">
            <v>0</v>
          </cell>
          <cell r="E91">
            <v>0</v>
          </cell>
          <cell r="F91">
            <v>0</v>
          </cell>
        </row>
        <row r="92">
          <cell r="B92" t="str">
            <v>Key ratios according to FMC computation</v>
          </cell>
          <cell r="C92">
            <v>0</v>
          </cell>
          <cell r="D92">
            <v>0</v>
          </cell>
          <cell r="E92">
            <v>0</v>
          </cell>
          <cell r="F92">
            <v>0</v>
          </cell>
        </row>
        <row r="93">
          <cell r="B93" t="str">
            <v>ROIC (in %)</v>
          </cell>
          <cell r="C93">
            <v>5.8999999999999997E-2</v>
          </cell>
          <cell r="D93">
            <v>5.3999999999999999E-2</v>
          </cell>
          <cell r="E93">
            <v>0.05</v>
          </cell>
          <cell r="F93">
            <v>4.9000000000000002E-2</v>
          </cell>
        </row>
        <row r="94">
          <cell r="B94" t="str">
            <v>DSO (days)</v>
          </cell>
          <cell r="C94">
            <v>60</v>
          </cell>
          <cell r="D94">
            <v>58</v>
          </cell>
          <cell r="E94">
            <v>59</v>
          </cell>
          <cell r="F94">
            <v>62</v>
          </cell>
        </row>
        <row r="95">
          <cell r="B95" t="str">
            <v>SOI (days)</v>
          </cell>
          <cell r="C95">
            <v>60</v>
          </cell>
          <cell r="D95">
            <v>60</v>
          </cell>
          <cell r="E95">
            <v>61</v>
          </cell>
          <cell r="F95">
            <v>61</v>
          </cell>
        </row>
        <row r="96">
          <cell r="B96" t="str">
            <v>Net Debt/EBITDA</v>
          </cell>
          <cell r="C96">
            <v>2.9</v>
          </cell>
          <cell r="D96">
            <v>3.1</v>
          </cell>
          <cell r="E96">
            <v>3.1</v>
          </cell>
          <cell r="F96">
            <v>3.3</v>
          </cell>
        </row>
        <row r="97">
          <cell r="B97" t="str">
            <v>Debt/EBITDA</v>
          </cell>
          <cell r="C97">
            <v>3.2</v>
          </cell>
          <cell r="D97">
            <v>3.4</v>
          </cell>
          <cell r="E97">
            <v>3.6</v>
          </cell>
          <cell r="F97">
            <v>3.7</v>
          </cell>
        </row>
        <row r="98">
          <cell r="B98">
            <v>0</v>
          </cell>
          <cell r="C98">
            <v>0</v>
          </cell>
          <cell r="D98">
            <v>0</v>
          </cell>
          <cell r="E98">
            <v>0</v>
          </cell>
          <cell r="F98">
            <v>0</v>
          </cell>
        </row>
        <row r="99">
          <cell r="B99" t="str">
            <v>number of</v>
          </cell>
          <cell r="C99">
            <v>0</v>
          </cell>
          <cell r="D99">
            <v>0</v>
          </cell>
          <cell r="E99">
            <v>0</v>
          </cell>
          <cell r="F99">
            <v>0</v>
          </cell>
        </row>
        <row r="100">
          <cell r="B100" t="str">
            <v>patients</v>
          </cell>
          <cell r="C100">
            <v>344476</v>
          </cell>
          <cell r="D100">
            <v>345646</v>
          </cell>
          <cell r="E100">
            <v>344872</v>
          </cell>
          <cell r="F100">
            <v>345425</v>
          </cell>
        </row>
        <row r="101">
          <cell r="B101" t="str">
            <v>clinics</v>
          </cell>
          <cell r="C101">
            <v>4110</v>
          </cell>
          <cell r="D101">
            <v>4125</v>
          </cell>
          <cell r="E101">
            <v>4151</v>
          </cell>
          <cell r="F101">
            <v>4171</v>
          </cell>
        </row>
        <row r="102">
          <cell r="B102" t="str">
            <v>treatments</v>
          </cell>
          <cell r="C102">
            <v>13004009</v>
          </cell>
          <cell r="D102">
            <v>26212741</v>
          </cell>
          <cell r="E102">
            <v>39510028</v>
          </cell>
          <cell r="F102">
            <v>52871887</v>
          </cell>
        </row>
        <row r="103">
          <cell r="A103" t="str">
            <v>thereof contribution to consolidated sales</v>
          </cell>
          <cell r="B103" t="str">
            <v>Net Sales to 3rd parties &amp; non-cons.</v>
          </cell>
          <cell r="C103">
            <v>4199</v>
          </cell>
          <cell r="D103">
            <v>8507</v>
          </cell>
          <cell r="E103">
            <v>12938</v>
          </cell>
          <cell r="F103">
            <v>17570</v>
          </cell>
          <cell r="H103">
            <v>4308</v>
          </cell>
          <cell r="I103">
            <v>4431</v>
          </cell>
          <cell r="J103">
            <v>4632</v>
          </cell>
        </row>
      </sheetData>
      <sheetData sheetId="7"/>
      <sheetData sheetId="8">
        <row r="10">
          <cell r="C10" t="str">
            <v>Q1</v>
          </cell>
          <cell r="D10" t="str">
            <v>H1</v>
          </cell>
          <cell r="E10" t="str">
            <v>Q1-3</v>
          </cell>
          <cell r="F10" t="str">
            <v>Q1-4</v>
          </cell>
          <cell r="H10" t="str">
            <v>Q2</v>
          </cell>
          <cell r="I10" t="str">
            <v>Q3</v>
          </cell>
          <cell r="J10" t="str">
            <v>Q4</v>
          </cell>
        </row>
        <row r="12">
          <cell r="A12" t="str">
            <v>Sales</v>
          </cell>
          <cell r="B12" t="str">
            <v>Sales</v>
          </cell>
          <cell r="C12">
            <v>2649</v>
          </cell>
          <cell r="D12">
            <v>5387</v>
          </cell>
          <cell r="E12">
            <v>8009</v>
          </cell>
          <cell r="F12">
            <v>10891</v>
          </cell>
          <cell r="H12">
            <v>2738</v>
          </cell>
          <cell r="I12">
            <v>2622</v>
          </cell>
          <cell r="J12">
            <v>2882</v>
          </cell>
        </row>
        <row r="13">
          <cell r="B13">
            <v>0</v>
          </cell>
        </row>
        <row r="14">
          <cell r="B14" t="str">
            <v>Sales Helios</v>
          </cell>
          <cell r="C14">
            <v>1673</v>
          </cell>
          <cell r="D14">
            <v>3348</v>
          </cell>
          <cell r="E14">
            <v>4988</v>
          </cell>
          <cell r="F14">
            <v>6733</v>
          </cell>
        </row>
        <row r="15">
          <cell r="B15" t="str">
            <v>Sales Quirónsalud</v>
          </cell>
          <cell r="C15">
            <v>976</v>
          </cell>
          <cell r="D15">
            <v>1996</v>
          </cell>
          <cell r="E15">
            <v>2937</v>
          </cell>
          <cell r="F15">
            <v>4021</v>
          </cell>
        </row>
        <row r="16">
          <cell r="B16" t="str">
            <v>Sales Corporate</v>
          </cell>
          <cell r="C16">
            <v>0</v>
          </cell>
          <cell r="D16">
            <v>43</v>
          </cell>
          <cell r="E16">
            <v>84</v>
          </cell>
          <cell r="F16">
            <v>137</v>
          </cell>
        </row>
        <row r="17">
          <cell r="B17">
            <v>0</v>
          </cell>
          <cell r="C17">
            <v>0</v>
          </cell>
          <cell r="D17">
            <v>0</v>
          </cell>
          <cell r="E17">
            <v>0</v>
          </cell>
          <cell r="F17">
            <v>0</v>
          </cell>
        </row>
        <row r="18">
          <cell r="B18" t="str">
            <v>COGS</v>
          </cell>
          <cell r="C18">
            <v>-2215</v>
          </cell>
          <cell r="D18">
            <v>-4466</v>
          </cell>
          <cell r="E18">
            <v>-6686</v>
          </cell>
          <cell r="F18">
            <v>-9046</v>
          </cell>
        </row>
        <row r="19">
          <cell r="B19" t="str">
            <v>COGS in % of sales</v>
          </cell>
          <cell r="C19">
            <v>0.83699999999999997</v>
          </cell>
          <cell r="D19">
            <v>0.82899999999999996</v>
          </cell>
          <cell r="E19">
            <v>0.83499999999999996</v>
          </cell>
          <cell r="F19">
            <v>0.83099999999999996</v>
          </cell>
        </row>
        <row r="20">
          <cell r="B20">
            <v>0</v>
          </cell>
          <cell r="C20">
            <v>0</v>
          </cell>
          <cell r="D20">
            <v>0</v>
          </cell>
          <cell r="E20">
            <v>0</v>
          </cell>
          <cell r="F20">
            <v>0</v>
          </cell>
        </row>
        <row r="21">
          <cell r="B21" t="str">
            <v>Gross Profit</v>
          </cell>
          <cell r="C21">
            <v>434</v>
          </cell>
          <cell r="D21">
            <v>921</v>
          </cell>
          <cell r="E21">
            <v>1323</v>
          </cell>
          <cell r="F21">
            <v>1845</v>
          </cell>
        </row>
        <row r="22">
          <cell r="B22" t="str">
            <v>Gross Margin (%)</v>
          </cell>
          <cell r="C22">
            <v>0.16300000000000001</v>
          </cell>
          <cell r="D22">
            <v>0.17100000000000001</v>
          </cell>
          <cell r="E22">
            <v>0.16500000000000001</v>
          </cell>
          <cell r="F22">
            <v>0.16900000000000001</v>
          </cell>
        </row>
        <row r="23">
          <cell r="B23" t="str">
            <v>SG&amp;A (excl. R&amp;D/incl. other gains/losses)</v>
          </cell>
          <cell r="C23">
            <v>-165</v>
          </cell>
          <cell r="D23">
            <v>-353</v>
          </cell>
          <cell r="E23">
            <v>-533</v>
          </cell>
          <cell r="F23">
            <v>-715</v>
          </cell>
        </row>
        <row r="24">
          <cell r="B24" t="str">
            <v>SG&amp;A in % of sales</v>
          </cell>
          <cell r="C24">
            <v>6.2E-2</v>
          </cell>
          <cell r="D24">
            <v>6.6000000000000003E-2</v>
          </cell>
          <cell r="E24">
            <v>6.7000000000000004E-2</v>
          </cell>
          <cell r="F24">
            <v>6.6000000000000003E-2</v>
          </cell>
        </row>
        <row r="25">
          <cell r="B25" t="str">
            <v>R&amp;D</v>
          </cell>
          <cell r="C25">
            <v>-1</v>
          </cell>
          <cell r="D25">
            <v>-2</v>
          </cell>
          <cell r="E25">
            <v>-2</v>
          </cell>
          <cell r="F25">
            <v>-3</v>
          </cell>
          <cell r="H25">
            <v>-1</v>
          </cell>
          <cell r="I25">
            <v>0</v>
          </cell>
          <cell r="J25">
            <v>-1</v>
          </cell>
        </row>
        <row r="26">
          <cell r="B26" t="str">
            <v>R&amp;D in % of sales</v>
          </cell>
          <cell r="C26">
            <v>0</v>
          </cell>
          <cell r="D26">
            <v>0</v>
          </cell>
          <cell r="E26">
            <v>0</v>
          </cell>
          <cell r="F26">
            <v>0</v>
          </cell>
        </row>
        <row r="27">
          <cell r="B27">
            <v>0</v>
          </cell>
          <cell r="C27">
            <v>0</v>
          </cell>
          <cell r="D27">
            <v>0</v>
          </cell>
          <cell r="E27">
            <v>0</v>
          </cell>
          <cell r="F27">
            <v>0</v>
          </cell>
        </row>
        <row r="28">
          <cell r="A28" t="str">
            <v>EBITDA</v>
          </cell>
          <cell r="B28" t="str">
            <v>EBITDA</v>
          </cell>
          <cell r="C28">
            <v>380</v>
          </cell>
          <cell r="D28">
            <v>793</v>
          </cell>
          <cell r="E28">
            <v>1134</v>
          </cell>
          <cell r="F28">
            <v>1600</v>
          </cell>
          <cell r="H28">
            <v>413</v>
          </cell>
          <cell r="I28">
            <v>341</v>
          </cell>
          <cell r="J28">
            <v>466</v>
          </cell>
        </row>
        <row r="29">
          <cell r="A29" t="str">
            <v>EBITDA margin</v>
          </cell>
          <cell r="B29" t="str">
            <v>EBITDA-Margin (%)</v>
          </cell>
          <cell r="C29">
            <v>0.14299999999999999</v>
          </cell>
          <cell r="D29">
            <v>0.14699999999999999</v>
          </cell>
          <cell r="E29">
            <v>0.14199999999999999</v>
          </cell>
          <cell r="F29">
            <v>0.14699999999999999</v>
          </cell>
        </row>
        <row r="30">
          <cell r="A30" t="str">
            <v>Depreciation and amortization</v>
          </cell>
          <cell r="B30" t="str">
            <v>Depreciation / Amortization</v>
          </cell>
          <cell r="C30">
            <v>-112</v>
          </cell>
          <cell r="D30">
            <v>-227</v>
          </cell>
          <cell r="E30">
            <v>-346</v>
          </cell>
          <cell r="F30">
            <v>-473</v>
          </cell>
          <cell r="H30">
            <v>-115</v>
          </cell>
          <cell r="I30">
            <v>-119</v>
          </cell>
          <cell r="J30">
            <v>-127</v>
          </cell>
        </row>
        <row r="31">
          <cell r="B31" t="str">
            <v xml:space="preserve">   thereof Amortization</v>
          </cell>
          <cell r="C31">
            <v>-26</v>
          </cell>
          <cell r="D31">
            <v>-55</v>
          </cell>
          <cell r="E31">
            <v>-82</v>
          </cell>
          <cell r="F31">
            <v>-111</v>
          </cell>
        </row>
        <row r="32">
          <cell r="B32">
            <v>0</v>
          </cell>
          <cell r="C32">
            <v>0</v>
          </cell>
          <cell r="D32">
            <v>0</v>
          </cell>
          <cell r="E32">
            <v>0</v>
          </cell>
          <cell r="F32">
            <v>0</v>
          </cell>
        </row>
        <row r="33">
          <cell r="A33" t="str">
            <v>EBIT</v>
          </cell>
          <cell r="B33" t="str">
            <v>EBIT</v>
          </cell>
          <cell r="C33">
            <v>268</v>
          </cell>
          <cell r="D33">
            <v>566</v>
          </cell>
          <cell r="E33">
            <v>788</v>
          </cell>
          <cell r="F33">
            <v>1127</v>
          </cell>
          <cell r="H33">
            <v>298</v>
          </cell>
          <cell r="I33">
            <v>222</v>
          </cell>
          <cell r="J33">
            <v>339</v>
          </cell>
        </row>
        <row r="34">
          <cell r="A34" t="str">
            <v>EBIT margin</v>
          </cell>
          <cell r="B34" t="str">
            <v>EBIT-Margin (%)</v>
          </cell>
          <cell r="C34">
            <v>0.10100000000000001</v>
          </cell>
          <cell r="D34">
            <v>0.105</v>
          </cell>
          <cell r="E34">
            <v>9.8000000000000004E-2</v>
          </cell>
          <cell r="F34">
            <v>0.10299999999999999</v>
          </cell>
        </row>
        <row r="35">
          <cell r="B35">
            <v>0</v>
          </cell>
          <cell r="C35">
            <v>0</v>
          </cell>
          <cell r="D35">
            <v>0</v>
          </cell>
          <cell r="E35">
            <v>0</v>
          </cell>
          <cell r="F35">
            <v>0</v>
          </cell>
        </row>
        <row r="36">
          <cell r="B36" t="str">
            <v>EBIT Helios</v>
          </cell>
          <cell r="C36">
            <v>150</v>
          </cell>
          <cell r="D36">
            <v>302</v>
          </cell>
          <cell r="E36">
            <v>442</v>
          </cell>
          <cell r="F36">
            <v>613</v>
          </cell>
        </row>
        <row r="37">
          <cell r="B37" t="str">
            <v>EBIT-Margin Helios (%)</v>
          </cell>
          <cell r="C37">
            <v>0.09</v>
          </cell>
          <cell r="D37">
            <v>0.09</v>
          </cell>
          <cell r="E37">
            <v>0</v>
          </cell>
          <cell r="F37">
            <v>9.0999999999999998E-2</v>
          </cell>
        </row>
        <row r="38">
          <cell r="B38" t="str">
            <v>EBIT Quirónsalud</v>
          </cell>
          <cell r="C38">
            <v>126</v>
          </cell>
          <cell r="D38">
            <v>273</v>
          </cell>
          <cell r="E38">
            <v>352</v>
          </cell>
          <cell r="F38">
            <v>514</v>
          </cell>
        </row>
        <row r="39">
          <cell r="B39" t="str">
            <v>EBIT-Margin Quirónsalud (%)</v>
          </cell>
          <cell r="C39">
            <v>0.129</v>
          </cell>
          <cell r="D39">
            <v>0.13700000000000001</v>
          </cell>
          <cell r="E39">
            <v>0.12</v>
          </cell>
          <cell r="F39">
            <v>0.128</v>
          </cell>
        </row>
        <row r="40">
          <cell r="B40" t="str">
            <v>EBIT Corporate</v>
          </cell>
          <cell r="C40">
            <v>-8</v>
          </cell>
          <cell r="D40">
            <v>-9</v>
          </cell>
          <cell r="E40">
            <v>-6</v>
          </cell>
          <cell r="F40">
            <v>0</v>
          </cell>
        </row>
        <row r="41">
          <cell r="B41" t="str">
            <v>EBIT-Margin QCorporate (%)</v>
          </cell>
          <cell r="C41" t="str">
            <v>–</v>
          </cell>
          <cell r="D41">
            <v>-0.20899999999999999</v>
          </cell>
          <cell r="E41">
            <v>0</v>
          </cell>
          <cell r="F41">
            <v>0</v>
          </cell>
        </row>
        <row r="42">
          <cell r="B42">
            <v>0</v>
          </cell>
          <cell r="C42">
            <v>0</v>
          </cell>
          <cell r="D42">
            <v>0</v>
          </cell>
          <cell r="E42">
            <v>0</v>
          </cell>
          <cell r="F42">
            <v>0</v>
          </cell>
        </row>
        <row r="43">
          <cell r="A43" t="str">
            <v>Net interest</v>
          </cell>
          <cell r="B43" t="str">
            <v>Interest</v>
          </cell>
          <cell r="C43">
            <v>-44</v>
          </cell>
          <cell r="D43">
            <v>-89</v>
          </cell>
          <cell r="E43">
            <v>-136</v>
          </cell>
          <cell r="F43">
            <v>-184</v>
          </cell>
          <cell r="H43">
            <v>-45</v>
          </cell>
          <cell r="I43">
            <v>-47</v>
          </cell>
          <cell r="J43">
            <v>-48</v>
          </cell>
        </row>
        <row r="44">
          <cell r="B44">
            <v>0</v>
          </cell>
          <cell r="C44">
            <v>0</v>
          </cell>
          <cell r="D44">
            <v>0</v>
          </cell>
          <cell r="E44">
            <v>0</v>
          </cell>
          <cell r="F44">
            <v>0</v>
          </cell>
        </row>
        <row r="45">
          <cell r="B45" t="str">
            <v>EBT</v>
          </cell>
          <cell r="C45">
            <v>224</v>
          </cell>
          <cell r="D45">
            <v>477</v>
          </cell>
          <cell r="E45">
            <v>652</v>
          </cell>
          <cell r="F45">
            <v>943</v>
          </cell>
        </row>
        <row r="46">
          <cell r="B46" t="str">
            <v>Check EBT (+/- 1 €m rounding okay)</v>
          </cell>
          <cell r="C46">
            <v>225</v>
          </cell>
          <cell r="D46">
            <v>476</v>
          </cell>
          <cell r="E46">
            <v>651</v>
          </cell>
          <cell r="F46">
            <v>932</v>
          </cell>
        </row>
        <row r="47">
          <cell r="A47" t="str">
            <v>Income taxes</v>
          </cell>
          <cell r="B47" t="str">
            <v>Tax</v>
          </cell>
          <cell r="C47">
            <v>-48</v>
          </cell>
          <cell r="D47">
            <v>-102</v>
          </cell>
          <cell r="E47">
            <v>-139</v>
          </cell>
          <cell r="F47">
            <v>-199</v>
          </cell>
          <cell r="H47">
            <v>-54</v>
          </cell>
          <cell r="I47">
            <v>-37</v>
          </cell>
          <cell r="J47">
            <v>-60</v>
          </cell>
        </row>
        <row r="48">
          <cell r="B48" t="str">
            <v>Tax-Rate (%)</v>
          </cell>
          <cell r="C48">
            <v>0.214</v>
          </cell>
          <cell r="D48">
            <v>0.214</v>
          </cell>
          <cell r="E48">
            <v>0.21299999999999999</v>
          </cell>
          <cell r="F48">
            <v>0.21099999999999999</v>
          </cell>
        </row>
        <row r="49">
          <cell r="B49" t="str">
            <v>Noncontrolling interest</v>
          </cell>
          <cell r="C49">
            <v>-3</v>
          </cell>
          <cell r="D49">
            <v>-9</v>
          </cell>
          <cell r="E49">
            <v>-12</v>
          </cell>
          <cell r="F49">
            <v>-16</v>
          </cell>
        </row>
        <row r="50">
          <cell r="B50">
            <v>0</v>
          </cell>
          <cell r="C50">
            <v>0</v>
          </cell>
          <cell r="D50">
            <v>0</v>
          </cell>
          <cell r="E50">
            <v>0</v>
          </cell>
          <cell r="F50">
            <v>0</v>
          </cell>
        </row>
        <row r="51">
          <cell r="A51" t="str">
            <v>Net income attributable to shareholders of Fresenius SE &amp; Co. KGaA</v>
          </cell>
          <cell r="B51" t="str">
            <v>EAT</v>
          </cell>
          <cell r="C51">
            <v>173</v>
          </cell>
          <cell r="D51">
            <v>366</v>
          </cell>
          <cell r="E51">
            <v>501</v>
          </cell>
          <cell r="F51">
            <v>728</v>
          </cell>
          <cell r="H51">
            <v>193</v>
          </cell>
          <cell r="I51">
            <v>135</v>
          </cell>
          <cell r="J51">
            <v>227</v>
          </cell>
        </row>
        <row r="52">
          <cell r="B52" t="str">
            <v>EPS</v>
          </cell>
          <cell r="C52">
            <v>0</v>
          </cell>
          <cell r="D52">
            <v>0</v>
          </cell>
          <cell r="E52">
            <v>0</v>
          </cell>
          <cell r="F52">
            <v>0</v>
          </cell>
        </row>
        <row r="53">
          <cell r="B53">
            <v>0</v>
          </cell>
          <cell r="C53">
            <v>0</v>
          </cell>
          <cell r="D53">
            <v>0</v>
          </cell>
          <cell r="E53">
            <v>0</v>
          </cell>
          <cell r="F53">
            <v>0</v>
          </cell>
        </row>
        <row r="54">
          <cell r="B54" t="str">
            <v>Income from Joint Ventures</v>
          </cell>
          <cell r="C54">
            <v>0</v>
          </cell>
          <cell r="D54">
            <v>3</v>
          </cell>
          <cell r="E54">
            <v>4</v>
          </cell>
          <cell r="F54">
            <v>5</v>
          </cell>
        </row>
        <row r="55">
          <cell r="A55" t="str">
            <v>Capital expenditure</v>
          </cell>
          <cell r="B55" t="str">
            <v>CAPEX, gross</v>
          </cell>
          <cell r="C55">
            <v>76</v>
          </cell>
          <cell r="D55">
            <v>230</v>
          </cell>
          <cell r="E55">
            <v>341</v>
          </cell>
          <cell r="F55">
            <v>568</v>
          </cell>
          <cell r="H55">
            <v>154</v>
          </cell>
          <cell r="I55">
            <v>111</v>
          </cell>
          <cell r="J55">
            <v>227</v>
          </cell>
        </row>
        <row r="56">
          <cell r="A56" t="str">
            <v>Acquisitions</v>
          </cell>
          <cell r="B56" t="str">
            <v>Acquisitions, gross</v>
          </cell>
          <cell r="C56">
            <v>17</v>
          </cell>
          <cell r="D56">
            <v>429</v>
          </cell>
          <cell r="E56">
            <v>438</v>
          </cell>
          <cell r="F56">
            <v>453</v>
          </cell>
          <cell r="H56">
            <v>412</v>
          </cell>
          <cell r="I56">
            <v>9</v>
          </cell>
          <cell r="J56">
            <v>15</v>
          </cell>
        </row>
        <row r="57">
          <cell r="B57">
            <v>0</v>
          </cell>
          <cell r="C57">
            <v>0</v>
          </cell>
          <cell r="D57">
            <v>0</v>
          </cell>
          <cell r="E57">
            <v>0</v>
          </cell>
          <cell r="F57">
            <v>0</v>
          </cell>
        </row>
        <row r="58">
          <cell r="B58" t="str">
            <v>Cash Flow</v>
          </cell>
          <cell r="C58">
            <v>288</v>
          </cell>
          <cell r="D58">
            <v>602</v>
          </cell>
          <cell r="E58">
            <v>859</v>
          </cell>
          <cell r="F58">
            <v>1217</v>
          </cell>
        </row>
        <row r="59">
          <cell r="B59" t="str">
            <v>Check Cash Flow (+/- 1 €m rounding okay)</v>
          </cell>
          <cell r="C59">
            <v>288</v>
          </cell>
          <cell r="D59">
            <v>601</v>
          </cell>
          <cell r="E59">
            <v>858</v>
          </cell>
          <cell r="F59">
            <v>1209</v>
          </cell>
        </row>
        <row r="60">
          <cell r="A60" t="str">
            <v>Operating cash flow</v>
          </cell>
          <cell r="B60" t="str">
            <v>Cash Flow from Operations</v>
          </cell>
          <cell r="C60">
            <v>215</v>
          </cell>
          <cell r="D60">
            <v>438</v>
          </cell>
          <cell r="E60">
            <v>595</v>
          </cell>
          <cell r="F60">
            <v>1204</v>
          </cell>
          <cell r="H60">
            <v>223</v>
          </cell>
          <cell r="I60">
            <v>157</v>
          </cell>
          <cell r="J60">
            <v>609</v>
          </cell>
        </row>
        <row r="61">
          <cell r="A61" t="str">
            <v>Operating cash flow in % of sales</v>
          </cell>
          <cell r="B61" t="str">
            <v>Operating Cash Flow-Margin (%)</v>
          </cell>
          <cell r="C61">
            <v>8.1000000000000003E-2</v>
          </cell>
          <cell r="D61">
            <v>8.1000000000000003E-2</v>
          </cell>
          <cell r="E61">
            <v>7.3999999999999996E-2</v>
          </cell>
          <cell r="F61">
            <v>0.111</v>
          </cell>
        </row>
        <row r="62">
          <cell r="A62" t="str">
            <v>Cash flow before acquisitions and dividends</v>
          </cell>
          <cell r="B62" t="str">
            <v>Cash Flow bef. Acquisitions + Dividends</v>
          </cell>
          <cell r="C62">
            <v>138</v>
          </cell>
          <cell r="D62">
            <v>208</v>
          </cell>
          <cell r="E62">
            <v>254</v>
          </cell>
          <cell r="F62">
            <v>637</v>
          </cell>
          <cell r="H62">
            <v>70</v>
          </cell>
          <cell r="I62">
            <v>46</v>
          </cell>
          <cell r="J62">
            <v>383</v>
          </cell>
        </row>
        <row r="63">
          <cell r="B63" t="str">
            <v>CF bef. Acquisitions + Dividends-Margin (%)</v>
          </cell>
          <cell r="C63">
            <v>5.1999999999999998E-2</v>
          </cell>
          <cell r="D63">
            <v>3.9E-2</v>
          </cell>
          <cell r="E63">
            <v>3.2000000000000001E-2</v>
          </cell>
          <cell r="F63">
            <v>5.8000000000000003E-2</v>
          </cell>
        </row>
        <row r="64">
          <cell r="B64">
            <v>0</v>
          </cell>
          <cell r="C64">
            <v>0</v>
          </cell>
          <cell r="D64">
            <v>0</v>
          </cell>
          <cell r="E64">
            <v>0</v>
          </cell>
          <cell r="F64">
            <v>0</v>
          </cell>
        </row>
        <row r="65">
          <cell r="A65" t="str">
            <v>Research and development expenses</v>
          </cell>
          <cell r="B65" t="str">
            <v>R&amp;D (total)</v>
          </cell>
          <cell r="C65">
            <v>1</v>
          </cell>
          <cell r="D65">
            <v>2</v>
          </cell>
          <cell r="E65">
            <v>2</v>
          </cell>
          <cell r="F65">
            <v>3</v>
          </cell>
          <cell r="H65">
            <v>1</v>
          </cell>
          <cell r="I65">
            <v>0</v>
          </cell>
          <cell r="J65">
            <v>1</v>
          </cell>
        </row>
        <row r="66">
          <cell r="B66">
            <v>0</v>
          </cell>
          <cell r="C66">
            <v>0</v>
          </cell>
          <cell r="D66">
            <v>0</v>
          </cell>
          <cell r="E66">
            <v>0</v>
          </cell>
          <cell r="F66">
            <v>0</v>
          </cell>
        </row>
        <row r="67">
          <cell r="B67" t="str">
            <v>Order Intake</v>
          </cell>
          <cell r="C67">
            <v>0</v>
          </cell>
          <cell r="D67">
            <v>0</v>
          </cell>
          <cell r="E67">
            <v>0</v>
          </cell>
          <cell r="F67">
            <v>0</v>
          </cell>
        </row>
        <row r="68">
          <cell r="B68" t="str">
            <v>Order Backlog</v>
          </cell>
          <cell r="C68">
            <v>0</v>
          </cell>
          <cell r="D68">
            <v>0</v>
          </cell>
          <cell r="E68">
            <v>0</v>
          </cell>
          <cell r="F68">
            <v>0</v>
          </cell>
        </row>
        <row r="69">
          <cell r="B69">
            <v>0</v>
          </cell>
          <cell r="C69">
            <v>0</v>
          </cell>
          <cell r="D69">
            <v>0</v>
          </cell>
          <cell r="E69">
            <v>0</v>
          </cell>
          <cell r="F69">
            <v>0</v>
          </cell>
        </row>
        <row r="70">
          <cell r="A70" t="str">
            <v>Other operating liabilities1</v>
          </cell>
          <cell r="B70" t="str">
            <v>Operating Liabilities</v>
          </cell>
          <cell r="C70">
            <v>2745</v>
          </cell>
          <cell r="D70">
            <v>2775</v>
          </cell>
          <cell r="E70">
            <v>3020</v>
          </cell>
          <cell r="F70">
            <v>3176</v>
          </cell>
        </row>
        <row r="71">
          <cell r="A71" t="str">
            <v>Total assets1</v>
          </cell>
          <cell r="B71" t="str">
            <v>Total Assets</v>
          </cell>
          <cell r="C71">
            <v>19548</v>
          </cell>
          <cell r="D71">
            <v>20357</v>
          </cell>
          <cell r="E71">
            <v>20749</v>
          </cell>
          <cell r="F71">
            <v>20891</v>
          </cell>
        </row>
        <row r="72">
          <cell r="A72" t="str">
            <v>Debt1</v>
          </cell>
          <cell r="B72" t="str">
            <v>Debt</v>
          </cell>
          <cell r="C72">
            <v>7481</v>
          </cell>
          <cell r="D72">
            <v>7778</v>
          </cell>
          <cell r="E72">
            <v>7931</v>
          </cell>
          <cell r="F72">
            <v>8059</v>
          </cell>
        </row>
        <row r="73">
          <cell r="B73" t="str">
            <v>Cash</v>
          </cell>
          <cell r="C73">
            <v>201</v>
          </cell>
          <cell r="D73">
            <v>193</v>
          </cell>
          <cell r="E73">
            <v>201</v>
          </cell>
          <cell r="F73">
            <v>414</v>
          </cell>
        </row>
        <row r="74">
          <cell r="B74" t="str">
            <v>Loans to FSE from Cash Concentration</v>
          </cell>
          <cell r="C74">
            <v>172</v>
          </cell>
          <cell r="D74">
            <v>173</v>
          </cell>
          <cell r="E74">
            <v>209</v>
          </cell>
          <cell r="F74">
            <v>356</v>
          </cell>
        </row>
        <row r="75">
          <cell r="B75" t="str">
            <v>Net Debt</v>
          </cell>
          <cell r="C75">
            <v>7108</v>
          </cell>
          <cell r="D75">
            <v>7412</v>
          </cell>
          <cell r="E75">
            <v>7521</v>
          </cell>
          <cell r="F75">
            <v>7289</v>
          </cell>
        </row>
        <row r="76">
          <cell r="A76" t="str">
            <v>Employees (per capita on balance sheet date)1</v>
          </cell>
          <cell r="B76" t="str">
            <v>Headcount</v>
          </cell>
          <cell r="C76">
            <v>116522</v>
          </cell>
          <cell r="D76">
            <v>119541</v>
          </cell>
          <cell r="E76">
            <v>121643</v>
          </cell>
          <cell r="F76">
            <v>123484</v>
          </cell>
        </row>
        <row r="77">
          <cell r="B77">
            <v>0</v>
          </cell>
          <cell r="C77">
            <v>0</v>
          </cell>
          <cell r="D77">
            <v>0</v>
          </cell>
          <cell r="E77">
            <v>0</v>
          </cell>
          <cell r="F77">
            <v>0</v>
          </cell>
        </row>
        <row r="78">
          <cell r="A78" t="str">
            <v>ROOA1</v>
          </cell>
          <cell r="B78" t="str">
            <v>ROOA (in %)</v>
          </cell>
          <cell r="C78">
            <v>5.6000000000000001E-2</v>
          </cell>
          <cell r="D78">
            <v>0.06</v>
          </cell>
          <cell r="E78">
            <v>5.8999999999999997E-2</v>
          </cell>
          <cell r="F78">
            <v>5.8999999999999997E-2</v>
          </cell>
        </row>
        <row r="79">
          <cell r="B79" t="str">
            <v>ROIC (in %)</v>
          </cell>
          <cell r="C79">
            <v>4.9000000000000002E-2</v>
          </cell>
          <cell r="D79">
            <v>5.1999999999999998E-2</v>
          </cell>
          <cell r="E79">
            <v>5.1999999999999998E-2</v>
          </cell>
          <cell r="F79">
            <v>5.1999999999999998E-2</v>
          </cell>
        </row>
        <row r="80">
          <cell r="B80" t="str">
            <v>DSO (days)</v>
          </cell>
          <cell r="C80">
            <v>89</v>
          </cell>
          <cell r="D80">
            <v>90</v>
          </cell>
          <cell r="E80">
            <v>93</v>
          </cell>
          <cell r="F80">
            <v>78</v>
          </cell>
        </row>
        <row r="81">
          <cell r="B81" t="str">
            <v>SOI (days)</v>
          </cell>
          <cell r="C81">
            <v>11</v>
          </cell>
          <cell r="D81">
            <v>11</v>
          </cell>
          <cell r="E81">
            <v>11</v>
          </cell>
          <cell r="F81">
            <v>12</v>
          </cell>
        </row>
        <row r="82">
          <cell r="B82" t="str">
            <v>Net Debt/EBITDA</v>
          </cell>
          <cell r="C82">
            <v>4.8</v>
          </cell>
          <cell r="D82">
            <v>4.7</v>
          </cell>
          <cell r="E82">
            <v>4.7</v>
          </cell>
          <cell r="F82">
            <v>4.5999999999999996</v>
          </cell>
        </row>
        <row r="83">
          <cell r="B83" t="str">
            <v>Return on Equity before Tax</v>
          </cell>
          <cell r="C83">
            <v>9.5000000000000001E-2</v>
          </cell>
          <cell r="D83">
            <v>0.104</v>
          </cell>
          <cell r="E83">
            <v>0.10299999999999999</v>
          </cell>
          <cell r="F83">
            <v>0.10199999999999999</v>
          </cell>
        </row>
        <row r="84">
          <cell r="A84" t="str">
            <v>Depreciation and amortization in % of sales</v>
          </cell>
          <cell r="B84" t="str">
            <v>D+A in % of sales</v>
          </cell>
          <cell r="C84">
            <v>4.2000000000000003E-2</v>
          </cell>
          <cell r="D84">
            <v>4.2000000000000003E-2</v>
          </cell>
          <cell r="E84">
            <v>4.2999999999999997E-2</v>
          </cell>
          <cell r="F84">
            <v>4.2999999999999997E-2</v>
          </cell>
        </row>
        <row r="85">
          <cell r="B85">
            <v>0</v>
          </cell>
          <cell r="C85">
            <v>0</v>
          </cell>
          <cell r="D85">
            <v>0</v>
          </cell>
          <cell r="E85">
            <v>0</v>
          </cell>
          <cell r="F85">
            <v>0</v>
          </cell>
        </row>
        <row r="86">
          <cell r="B86" t="str">
            <v>number of</v>
          </cell>
          <cell r="C86">
            <v>0</v>
          </cell>
          <cell r="D86">
            <v>0</v>
          </cell>
          <cell r="E86">
            <v>0</v>
          </cell>
          <cell r="F86">
            <v>0</v>
          </cell>
        </row>
        <row r="87">
          <cell r="B87" t="str">
            <v>patients</v>
          </cell>
          <cell r="C87">
            <v>0</v>
          </cell>
          <cell r="D87">
            <v>0</v>
          </cell>
          <cell r="E87">
            <v>0</v>
          </cell>
          <cell r="F87">
            <v>0</v>
          </cell>
        </row>
        <row r="88">
          <cell r="B88" t="str">
            <v>clinics</v>
          </cell>
          <cell r="C88">
            <v>142</v>
          </cell>
          <cell r="D88">
            <v>142</v>
          </cell>
          <cell r="E88">
            <v>142</v>
          </cell>
          <cell r="F88">
            <v>146</v>
          </cell>
        </row>
        <row r="89">
          <cell r="B89" t="str">
            <v>treatments</v>
          </cell>
          <cell r="C89">
            <v>0</v>
          </cell>
          <cell r="D89">
            <v>0</v>
          </cell>
          <cell r="E89">
            <v>0</v>
          </cell>
          <cell r="F89">
            <v>0</v>
          </cell>
        </row>
        <row r="90">
          <cell r="A90" t="str">
            <v>thereof contribution to consolidated sales</v>
          </cell>
          <cell r="B90" t="str">
            <v>Net Sales to 3rd parties &amp; non-cons.</v>
          </cell>
          <cell r="C90">
            <v>2643</v>
          </cell>
          <cell r="D90">
            <v>5375</v>
          </cell>
          <cell r="E90">
            <v>7990</v>
          </cell>
          <cell r="F90">
            <v>10862</v>
          </cell>
          <cell r="H90">
            <v>2732</v>
          </cell>
          <cell r="I90">
            <v>2615</v>
          </cell>
          <cell r="J90">
            <v>2872</v>
          </cell>
        </row>
      </sheetData>
      <sheetData sheetId="9">
        <row r="10">
          <cell r="C10" t="str">
            <v>Q1</v>
          </cell>
          <cell r="D10" t="str">
            <v>H1</v>
          </cell>
          <cell r="E10" t="str">
            <v>Q1-3</v>
          </cell>
          <cell r="F10" t="str">
            <v>Q1-4</v>
          </cell>
          <cell r="H10" t="str">
            <v>Q2</v>
          </cell>
          <cell r="I10" t="str">
            <v>Q3</v>
          </cell>
          <cell r="J10" t="str">
            <v>Q4</v>
          </cell>
        </row>
        <row r="12">
          <cell r="A12" t="str">
            <v>Sales</v>
          </cell>
          <cell r="B12" t="str">
            <v>Sales</v>
          </cell>
          <cell r="C12">
            <v>477</v>
          </cell>
          <cell r="D12">
            <v>1033</v>
          </cell>
          <cell r="E12">
            <v>1549</v>
          </cell>
          <cell r="F12">
            <v>2297</v>
          </cell>
          <cell r="H12">
            <v>556</v>
          </cell>
          <cell r="I12">
            <v>516</v>
          </cell>
          <cell r="J12">
            <v>748</v>
          </cell>
        </row>
        <row r="13">
          <cell r="B13">
            <v>0</v>
          </cell>
          <cell r="C13">
            <v>0</v>
          </cell>
          <cell r="D13">
            <v>0</v>
          </cell>
          <cell r="E13">
            <v>0</v>
          </cell>
          <cell r="F13">
            <v>0</v>
          </cell>
        </row>
        <row r="14">
          <cell r="B14" t="str">
            <v>Sales of Projects</v>
          </cell>
          <cell r="C14">
            <v>114</v>
          </cell>
          <cell r="D14">
            <v>278</v>
          </cell>
          <cell r="E14">
            <v>384</v>
          </cell>
          <cell r="F14">
            <v>717</v>
          </cell>
        </row>
        <row r="15">
          <cell r="B15" t="str">
            <v>Sales of Services</v>
          </cell>
          <cell r="C15">
            <v>363</v>
          </cell>
          <cell r="D15">
            <v>755</v>
          </cell>
          <cell r="E15">
            <v>1165</v>
          </cell>
          <cell r="F15">
            <v>1580</v>
          </cell>
        </row>
        <row r="16">
          <cell r="B16">
            <v>0</v>
          </cell>
          <cell r="C16">
            <v>0</v>
          </cell>
          <cell r="D16">
            <v>0</v>
          </cell>
          <cell r="E16">
            <v>0</v>
          </cell>
          <cell r="F16">
            <v>0</v>
          </cell>
        </row>
        <row r="17">
          <cell r="B17" t="str">
            <v>COGS</v>
          </cell>
          <cell r="C17">
            <v>-442</v>
          </cell>
          <cell r="D17">
            <v>-940</v>
          </cell>
          <cell r="E17">
            <v>-1393</v>
          </cell>
          <cell r="F17">
            <v>-2064</v>
          </cell>
        </row>
        <row r="18">
          <cell r="B18" t="str">
            <v>COGS in % of sales</v>
          </cell>
          <cell r="C18">
            <v>0.92700000000000005</v>
          </cell>
          <cell r="D18">
            <v>0.91</v>
          </cell>
          <cell r="E18">
            <v>0.89900000000000002</v>
          </cell>
          <cell r="F18">
            <v>0.89900000000000002</v>
          </cell>
        </row>
        <row r="19">
          <cell r="B19">
            <v>0</v>
          </cell>
          <cell r="C19">
            <v>0</v>
          </cell>
          <cell r="D19">
            <v>0</v>
          </cell>
          <cell r="E19">
            <v>0</v>
          </cell>
          <cell r="F19">
            <v>0</v>
          </cell>
        </row>
        <row r="20">
          <cell r="B20" t="str">
            <v>Gross Profit</v>
          </cell>
          <cell r="C20">
            <v>35</v>
          </cell>
          <cell r="D20">
            <v>93</v>
          </cell>
          <cell r="E20">
            <v>156</v>
          </cell>
          <cell r="F20">
            <v>233</v>
          </cell>
        </row>
        <row r="21">
          <cell r="B21" t="str">
            <v>Gross Margin (%)</v>
          </cell>
          <cell r="C21">
            <v>7.2999999999999995E-2</v>
          </cell>
          <cell r="D21">
            <v>0.09</v>
          </cell>
          <cell r="E21">
            <v>0.10100000000000001</v>
          </cell>
          <cell r="F21">
            <v>0.10100000000000001</v>
          </cell>
        </row>
        <row r="22">
          <cell r="B22" t="str">
            <v>SG&amp;A (excl. R&amp;D/incl. other gains/losses)</v>
          </cell>
          <cell r="C22">
            <v>-39</v>
          </cell>
          <cell r="D22">
            <v>-81</v>
          </cell>
          <cell r="E22">
            <v>-121</v>
          </cell>
          <cell r="F22">
            <v>-132</v>
          </cell>
        </row>
        <row r="23">
          <cell r="B23" t="str">
            <v>SG&amp;A in % of sales</v>
          </cell>
          <cell r="C23">
            <v>8.2000000000000003E-2</v>
          </cell>
          <cell r="D23">
            <v>7.8E-2</v>
          </cell>
          <cell r="E23">
            <v>7.8E-2</v>
          </cell>
          <cell r="F23">
            <v>5.7000000000000002E-2</v>
          </cell>
        </row>
        <row r="24">
          <cell r="A24" t="str">
            <v>Research and development expenses</v>
          </cell>
          <cell r="B24" t="str">
            <v>R&amp;D</v>
          </cell>
          <cell r="C24" t="str">
            <v>-</v>
          </cell>
          <cell r="D24" t="str">
            <v>-</v>
          </cell>
          <cell r="E24" t="str">
            <v>-</v>
          </cell>
          <cell r="F24" t="str">
            <v>-</v>
          </cell>
          <cell r="H24" t="str">
            <v>-</v>
          </cell>
          <cell r="I24" t="str">
            <v>-</v>
          </cell>
          <cell r="J24" t="str">
            <v>-</v>
          </cell>
        </row>
        <row r="25">
          <cell r="B25" t="str">
            <v>R&amp;D in % of sales</v>
          </cell>
          <cell r="C25">
            <v>0</v>
          </cell>
          <cell r="D25">
            <v>0</v>
          </cell>
          <cell r="E25">
            <v>0</v>
          </cell>
          <cell r="F25">
            <v>0</v>
          </cell>
        </row>
        <row r="26">
          <cell r="B26">
            <v>0</v>
          </cell>
          <cell r="C26">
            <v>0</v>
          </cell>
          <cell r="D26">
            <v>0</v>
          </cell>
          <cell r="E26">
            <v>0</v>
          </cell>
          <cell r="F26">
            <v>0</v>
          </cell>
        </row>
        <row r="27">
          <cell r="A27" t="str">
            <v>EBITDA</v>
          </cell>
          <cell r="B27" t="str">
            <v>EBITDA</v>
          </cell>
          <cell r="C27">
            <v>17</v>
          </cell>
          <cell r="D27">
            <v>55</v>
          </cell>
          <cell r="E27">
            <v>100</v>
          </cell>
          <cell r="F27">
            <v>191</v>
          </cell>
          <cell r="H27">
            <v>38</v>
          </cell>
          <cell r="I27">
            <v>45</v>
          </cell>
          <cell r="J27">
            <v>91</v>
          </cell>
        </row>
        <row r="28">
          <cell r="A28" t="str">
            <v>EBITDA margin</v>
          </cell>
          <cell r="B28" t="str">
            <v>EBITDA-Margin (%)</v>
          </cell>
          <cell r="C28">
            <v>3.5999999999999997E-2</v>
          </cell>
          <cell r="D28">
            <v>5.2999999999999999E-2</v>
          </cell>
          <cell r="E28">
            <v>6.5000000000000002E-2</v>
          </cell>
          <cell r="F28">
            <v>8.3000000000000004E-2</v>
          </cell>
        </row>
        <row r="29">
          <cell r="A29" t="str">
            <v>Depreciation and amortization</v>
          </cell>
          <cell r="B29" t="str">
            <v>Depreciation / Amortization</v>
          </cell>
          <cell r="C29">
            <v>-21</v>
          </cell>
          <cell r="D29">
            <v>-43</v>
          </cell>
          <cell r="E29">
            <v>-65</v>
          </cell>
          <cell r="F29">
            <v>-90</v>
          </cell>
          <cell r="H29">
            <v>-22</v>
          </cell>
          <cell r="I29">
            <v>-22</v>
          </cell>
          <cell r="J29">
            <v>-25</v>
          </cell>
        </row>
        <row r="30">
          <cell r="B30" t="str">
            <v xml:space="preserve">   thereof Amortization</v>
          </cell>
          <cell r="C30">
            <v>-2</v>
          </cell>
          <cell r="D30">
            <v>-3</v>
          </cell>
          <cell r="E30">
            <v>-5</v>
          </cell>
          <cell r="F30">
            <v>-7</v>
          </cell>
        </row>
        <row r="31">
          <cell r="B31">
            <v>0</v>
          </cell>
          <cell r="C31">
            <v>0</v>
          </cell>
          <cell r="D31">
            <v>0</v>
          </cell>
          <cell r="E31">
            <v>0</v>
          </cell>
          <cell r="F31">
            <v>0</v>
          </cell>
        </row>
        <row r="32">
          <cell r="A32" t="str">
            <v>EBIT</v>
          </cell>
          <cell r="B32" t="str">
            <v>EBIT</v>
          </cell>
          <cell r="C32">
            <v>-4</v>
          </cell>
          <cell r="D32">
            <v>12</v>
          </cell>
          <cell r="E32">
            <v>35</v>
          </cell>
          <cell r="F32">
            <v>101</v>
          </cell>
          <cell r="H32">
            <v>16</v>
          </cell>
          <cell r="I32">
            <v>23</v>
          </cell>
          <cell r="J32">
            <v>66</v>
          </cell>
        </row>
        <row r="33">
          <cell r="A33" t="str">
            <v>EBIT margin</v>
          </cell>
          <cell r="B33" t="str">
            <v>EBIT-Margin (%)</v>
          </cell>
          <cell r="C33">
            <v>-8.0000000000000002E-3</v>
          </cell>
          <cell r="D33">
            <v>1.2E-2</v>
          </cell>
          <cell r="E33">
            <v>2.3E-2</v>
          </cell>
          <cell r="F33">
            <v>4.3999999999999997E-2</v>
          </cell>
        </row>
        <row r="34">
          <cell r="B34">
            <v>0</v>
          </cell>
          <cell r="C34">
            <v>0</v>
          </cell>
          <cell r="D34">
            <v>0</v>
          </cell>
          <cell r="E34">
            <v>0</v>
          </cell>
          <cell r="F34">
            <v>0</v>
          </cell>
        </row>
        <row r="35">
          <cell r="B35" t="str">
            <v>EBIT of Projects</v>
          </cell>
          <cell r="C35">
            <v>-9</v>
          </cell>
          <cell r="D35">
            <v>-15</v>
          </cell>
          <cell r="E35">
            <v>-25</v>
          </cell>
          <cell r="F35">
            <v>-13</v>
          </cell>
        </row>
        <row r="36">
          <cell r="B36" t="str">
            <v>EBIT-Margin of Projects (%)</v>
          </cell>
          <cell r="C36">
            <v>-7.9000000000000001E-2</v>
          </cell>
          <cell r="D36">
            <v>-5.3999999999999999E-2</v>
          </cell>
          <cell r="E36">
            <v>-6.5000000000000002E-2</v>
          </cell>
          <cell r="F36">
            <v>-1.7999999999999999E-2</v>
          </cell>
        </row>
        <row r="37">
          <cell r="B37" t="str">
            <v>EBIT of Services</v>
          </cell>
          <cell r="C37">
            <v>5</v>
          </cell>
          <cell r="D37">
            <v>27</v>
          </cell>
          <cell r="E37">
            <v>60</v>
          </cell>
          <cell r="F37">
            <v>114</v>
          </cell>
        </row>
        <row r="38">
          <cell r="B38" t="str">
            <v>EBIT-Margin of Services (%)</v>
          </cell>
          <cell r="C38">
            <v>1.4E-2</v>
          </cell>
          <cell r="D38">
            <v>3.5999999999999997E-2</v>
          </cell>
          <cell r="E38">
            <v>5.1999999999999998E-2</v>
          </cell>
          <cell r="F38">
            <v>7.1999999999999995E-2</v>
          </cell>
        </row>
        <row r="39">
          <cell r="B39">
            <v>0</v>
          </cell>
          <cell r="C39">
            <v>0</v>
          </cell>
          <cell r="D39">
            <v>0</v>
          </cell>
          <cell r="E39">
            <v>0</v>
          </cell>
          <cell r="F39">
            <v>0</v>
          </cell>
        </row>
        <row r="40">
          <cell r="A40" t="str">
            <v>Net interest</v>
          </cell>
          <cell r="B40" t="str">
            <v>Interest</v>
          </cell>
          <cell r="C40">
            <v>-3</v>
          </cell>
          <cell r="D40">
            <v>-4</v>
          </cell>
          <cell r="E40">
            <v>-7</v>
          </cell>
          <cell r="F40">
            <v>-10</v>
          </cell>
          <cell r="H40">
            <v>-1</v>
          </cell>
          <cell r="I40">
            <v>-3</v>
          </cell>
          <cell r="J40">
            <v>-3</v>
          </cell>
        </row>
        <row r="41">
          <cell r="B41">
            <v>0</v>
          </cell>
          <cell r="C41">
            <v>0</v>
          </cell>
          <cell r="D41">
            <v>0</v>
          </cell>
          <cell r="E41">
            <v>0</v>
          </cell>
          <cell r="F41">
            <v>0</v>
          </cell>
        </row>
        <row r="42">
          <cell r="B42" t="str">
            <v>EBT</v>
          </cell>
          <cell r="C42">
            <v>-7</v>
          </cell>
          <cell r="D42">
            <v>8</v>
          </cell>
          <cell r="E42">
            <v>28</v>
          </cell>
          <cell r="F42">
            <v>91</v>
          </cell>
        </row>
        <row r="43">
          <cell r="B43" t="str">
            <v>Check EBT (+/-1 €m rounding okay)</v>
          </cell>
          <cell r="C43">
            <v>-7</v>
          </cell>
          <cell r="D43">
            <v>8</v>
          </cell>
          <cell r="E43">
            <v>28</v>
          </cell>
          <cell r="F43">
            <v>90</v>
          </cell>
        </row>
        <row r="44">
          <cell r="A44" t="str">
            <v>Income taxes</v>
          </cell>
          <cell r="B44" t="str">
            <v>Tax</v>
          </cell>
          <cell r="C44">
            <v>1</v>
          </cell>
          <cell r="D44">
            <v>-2</v>
          </cell>
          <cell r="E44">
            <v>-7</v>
          </cell>
          <cell r="F44">
            <v>-20</v>
          </cell>
          <cell r="H44">
            <v>-3</v>
          </cell>
          <cell r="I44">
            <v>-5</v>
          </cell>
          <cell r="J44">
            <v>-13</v>
          </cell>
        </row>
        <row r="45">
          <cell r="B45" t="str">
            <v>Tax-Rate (%)</v>
          </cell>
          <cell r="C45">
            <v>0.18</v>
          </cell>
          <cell r="D45">
            <v>0.247</v>
          </cell>
          <cell r="E45">
            <v>0.245</v>
          </cell>
          <cell r="F45">
            <v>0.218</v>
          </cell>
        </row>
        <row r="46">
          <cell r="B46" t="str">
            <v>Noncontrolling Interest</v>
          </cell>
          <cell r="C46">
            <v>-1</v>
          </cell>
          <cell r="D46">
            <v>-2</v>
          </cell>
          <cell r="E46">
            <v>-3</v>
          </cell>
          <cell r="F46">
            <v>-4</v>
          </cell>
        </row>
        <row r="47">
          <cell r="B47">
            <v>0</v>
          </cell>
          <cell r="C47">
            <v>0</v>
          </cell>
          <cell r="D47">
            <v>0</v>
          </cell>
          <cell r="E47">
            <v>0</v>
          </cell>
          <cell r="F47">
            <v>0</v>
          </cell>
        </row>
        <row r="48">
          <cell r="A48" t="str">
            <v>Net income attributable to shareholders of Fresenius SE &amp; Co. KGaA</v>
          </cell>
          <cell r="B48" t="str">
            <v>EAT</v>
          </cell>
          <cell r="C48">
            <v>-7</v>
          </cell>
          <cell r="D48">
            <v>4</v>
          </cell>
          <cell r="E48">
            <v>18</v>
          </cell>
          <cell r="F48">
            <v>67</v>
          </cell>
          <cell r="H48">
            <v>11</v>
          </cell>
          <cell r="I48">
            <v>14</v>
          </cell>
          <cell r="J48">
            <v>49</v>
          </cell>
        </row>
        <row r="49">
          <cell r="B49">
            <v>0</v>
          </cell>
          <cell r="C49">
            <v>0</v>
          </cell>
          <cell r="D49">
            <v>0</v>
          </cell>
          <cell r="E49">
            <v>0</v>
          </cell>
          <cell r="F49">
            <v>0</v>
          </cell>
        </row>
        <row r="50">
          <cell r="B50">
            <v>0</v>
          </cell>
          <cell r="C50">
            <v>0</v>
          </cell>
          <cell r="D50">
            <v>0</v>
          </cell>
          <cell r="E50">
            <v>0</v>
          </cell>
          <cell r="F50">
            <v>0</v>
          </cell>
        </row>
        <row r="51">
          <cell r="B51" t="str">
            <v>Income from Joint Ventures</v>
          </cell>
          <cell r="C51">
            <v>0</v>
          </cell>
          <cell r="D51">
            <v>0</v>
          </cell>
          <cell r="E51">
            <v>0</v>
          </cell>
          <cell r="F51">
            <v>12</v>
          </cell>
        </row>
        <row r="52">
          <cell r="A52" t="str">
            <v>Capital expenditure</v>
          </cell>
          <cell r="B52" t="str">
            <v>CAPEX, gross</v>
          </cell>
          <cell r="C52">
            <v>22</v>
          </cell>
          <cell r="D52">
            <v>47</v>
          </cell>
          <cell r="E52">
            <v>57</v>
          </cell>
          <cell r="F52">
            <v>80</v>
          </cell>
          <cell r="H52">
            <v>25</v>
          </cell>
          <cell r="I52">
            <v>10</v>
          </cell>
          <cell r="J52">
            <v>23</v>
          </cell>
        </row>
        <row r="53">
          <cell r="A53" t="str">
            <v>Acquisitions</v>
          </cell>
          <cell r="B53" t="str">
            <v>Acquisitions, gross</v>
          </cell>
          <cell r="C53">
            <v>0</v>
          </cell>
          <cell r="D53">
            <v>0</v>
          </cell>
          <cell r="E53">
            <v>1</v>
          </cell>
          <cell r="F53">
            <v>1</v>
          </cell>
          <cell r="H53">
            <v>0</v>
          </cell>
          <cell r="I53">
            <v>1</v>
          </cell>
          <cell r="J53">
            <v>0</v>
          </cell>
        </row>
        <row r="54">
          <cell r="B54">
            <v>0</v>
          </cell>
          <cell r="C54">
            <v>0</v>
          </cell>
          <cell r="D54">
            <v>0</v>
          </cell>
          <cell r="E54">
            <v>0</v>
          </cell>
          <cell r="F54">
            <v>0</v>
          </cell>
        </row>
        <row r="55">
          <cell r="B55" t="str">
            <v>Cash Flow</v>
          </cell>
          <cell r="C55">
            <v>15</v>
          </cell>
          <cell r="D55">
            <v>49</v>
          </cell>
          <cell r="E55">
            <v>86</v>
          </cell>
          <cell r="F55">
            <v>161</v>
          </cell>
        </row>
        <row r="56">
          <cell r="B56" t="str">
            <v>Check Cash Flow (+/-1 €m rounding okay)</v>
          </cell>
          <cell r="C56">
            <v>15</v>
          </cell>
          <cell r="D56">
            <v>49</v>
          </cell>
          <cell r="E56">
            <v>86</v>
          </cell>
          <cell r="F56">
            <v>160</v>
          </cell>
        </row>
        <row r="57">
          <cell r="A57" t="str">
            <v>Operating cash flow</v>
          </cell>
          <cell r="B57" t="str">
            <v>Cash Flow from Operations</v>
          </cell>
          <cell r="C57">
            <v>-44</v>
          </cell>
          <cell r="D57">
            <v>14</v>
          </cell>
          <cell r="E57">
            <v>23</v>
          </cell>
          <cell r="F57">
            <v>151</v>
          </cell>
          <cell r="H57">
            <v>58</v>
          </cell>
          <cell r="I57">
            <v>9</v>
          </cell>
          <cell r="J57">
            <v>128</v>
          </cell>
        </row>
        <row r="58">
          <cell r="A58" t="str">
            <v>Operating cash flow in % of sales</v>
          </cell>
          <cell r="B58" t="str">
            <v>Operating Cash Flow-Margin (%)</v>
          </cell>
          <cell r="C58">
            <v>-9.1999999999999998E-2</v>
          </cell>
          <cell r="D58">
            <v>1.4E-2</v>
          </cell>
          <cell r="E58">
            <v>1.4999999999999999E-2</v>
          </cell>
          <cell r="F58">
            <v>6.6000000000000003E-2</v>
          </cell>
        </row>
        <row r="59">
          <cell r="A59" t="str">
            <v>Cash flow before acquisitions and dividends</v>
          </cell>
          <cell r="B59" t="str">
            <v>Cash Flow bef. Acquisitions + Dividends</v>
          </cell>
          <cell r="C59">
            <v>-66</v>
          </cell>
          <cell r="D59">
            <v>-33</v>
          </cell>
          <cell r="E59">
            <v>-34</v>
          </cell>
          <cell r="F59">
            <v>72</v>
          </cell>
          <cell r="H59">
            <v>33</v>
          </cell>
          <cell r="I59">
            <v>-1</v>
          </cell>
          <cell r="J59">
            <v>106</v>
          </cell>
        </row>
        <row r="60">
          <cell r="B60" t="str">
            <v>CF bef. Acquisitions + Dividends-Margin (%)</v>
          </cell>
          <cell r="C60">
            <v>-0.13800000000000001</v>
          </cell>
          <cell r="D60">
            <v>-3.2000000000000001E-2</v>
          </cell>
          <cell r="E60">
            <v>-2.1999999999999999E-2</v>
          </cell>
          <cell r="F60">
            <v>3.1E-2</v>
          </cell>
        </row>
        <row r="61">
          <cell r="B61">
            <v>0</v>
          </cell>
          <cell r="C61">
            <v>0</v>
          </cell>
          <cell r="D61">
            <v>0</v>
          </cell>
          <cell r="E61">
            <v>0</v>
          </cell>
          <cell r="F61">
            <v>0</v>
          </cell>
        </row>
        <row r="62">
          <cell r="A62" t="str">
            <v>Research and development expenses</v>
          </cell>
          <cell r="B62" t="str">
            <v>R&amp;D (total)</v>
          </cell>
          <cell r="C62" t="str">
            <v>-</v>
          </cell>
          <cell r="D62" t="str">
            <v>-</v>
          </cell>
          <cell r="E62" t="str">
            <v>-</v>
          </cell>
          <cell r="F62" t="str">
            <v>-</v>
          </cell>
          <cell r="H62" t="str">
            <v>-</v>
          </cell>
          <cell r="I62" t="str">
            <v>-</v>
          </cell>
          <cell r="J62" t="str">
            <v>-</v>
          </cell>
        </row>
        <row r="63">
          <cell r="B63">
            <v>0</v>
          </cell>
          <cell r="C63">
            <v>0</v>
          </cell>
          <cell r="D63">
            <v>0</v>
          </cell>
          <cell r="E63">
            <v>0</v>
          </cell>
          <cell r="F63">
            <v>0</v>
          </cell>
        </row>
        <row r="64">
          <cell r="B64" t="str">
            <v>Order Intake</v>
          </cell>
          <cell r="C64">
            <v>138</v>
          </cell>
          <cell r="D64">
            <v>851</v>
          </cell>
          <cell r="E64">
            <v>971</v>
          </cell>
          <cell r="F64">
            <v>1290</v>
          </cell>
        </row>
        <row r="65">
          <cell r="B65" t="str">
            <v>Order Backlog</v>
          </cell>
          <cell r="C65">
            <v>3082</v>
          </cell>
          <cell r="D65">
            <v>3635</v>
          </cell>
          <cell r="E65">
            <v>3647</v>
          </cell>
          <cell r="F65">
            <v>3473</v>
          </cell>
        </row>
        <row r="66">
          <cell r="B66">
            <v>0</v>
          </cell>
          <cell r="C66">
            <v>0</v>
          </cell>
          <cell r="D66">
            <v>0</v>
          </cell>
          <cell r="E66">
            <v>0</v>
          </cell>
          <cell r="F66">
            <v>0</v>
          </cell>
        </row>
        <row r="67">
          <cell r="A67" t="str">
            <v>Other operating liabilities1</v>
          </cell>
          <cell r="B67" t="str">
            <v xml:space="preserve">Operating Liabilities </v>
          </cell>
          <cell r="C67">
            <v>930</v>
          </cell>
          <cell r="D67">
            <v>971</v>
          </cell>
          <cell r="E67">
            <v>951</v>
          </cell>
          <cell r="F67">
            <v>994</v>
          </cell>
        </row>
        <row r="68">
          <cell r="A68" t="str">
            <v>Total assets1</v>
          </cell>
          <cell r="B68" t="str">
            <v>Total Assets</v>
          </cell>
          <cell r="C68">
            <v>2746</v>
          </cell>
          <cell r="D68">
            <v>2798</v>
          </cell>
          <cell r="E68">
            <v>2781</v>
          </cell>
          <cell r="F68">
            <v>2795</v>
          </cell>
        </row>
        <row r="69">
          <cell r="A69" t="str">
            <v>Debt1</v>
          </cell>
          <cell r="B69" t="str">
            <v>Debt</v>
          </cell>
          <cell r="C69">
            <v>724</v>
          </cell>
          <cell r="D69">
            <v>729</v>
          </cell>
          <cell r="E69">
            <v>762</v>
          </cell>
          <cell r="F69">
            <v>721</v>
          </cell>
        </row>
        <row r="70">
          <cell r="B70" t="str">
            <v>Cash</v>
          </cell>
          <cell r="C70">
            <v>66</v>
          </cell>
          <cell r="D70">
            <v>81</v>
          </cell>
          <cell r="E70">
            <v>62</v>
          </cell>
          <cell r="F70">
            <v>68</v>
          </cell>
        </row>
        <row r="71">
          <cell r="B71" t="str">
            <v>Loans to FSE from Cash Concentration</v>
          </cell>
          <cell r="C71">
            <v>16</v>
          </cell>
          <cell r="D71">
            <v>11</v>
          </cell>
          <cell r="E71">
            <v>24</v>
          </cell>
          <cell r="F71">
            <v>32</v>
          </cell>
        </row>
        <row r="72">
          <cell r="B72" t="str">
            <v>Net Debt</v>
          </cell>
          <cell r="C72">
            <v>642</v>
          </cell>
          <cell r="D72">
            <v>637</v>
          </cell>
          <cell r="E72">
            <v>676</v>
          </cell>
          <cell r="F72">
            <v>621</v>
          </cell>
        </row>
        <row r="73">
          <cell r="A73" t="str">
            <v>Employees (per capita on balance sheet date)1</v>
          </cell>
          <cell r="B73" t="str">
            <v>Headcount</v>
          </cell>
          <cell r="C73">
            <v>19310</v>
          </cell>
          <cell r="D73">
            <v>19527</v>
          </cell>
          <cell r="E73">
            <v>19740</v>
          </cell>
          <cell r="F73">
            <v>19721</v>
          </cell>
        </row>
        <row r="74">
          <cell r="B74">
            <v>0</v>
          </cell>
          <cell r="C74">
            <v>0</v>
          </cell>
          <cell r="D74">
            <v>0</v>
          </cell>
          <cell r="E74">
            <v>0</v>
          </cell>
          <cell r="F74">
            <v>0</v>
          </cell>
        </row>
        <row r="75">
          <cell r="A75" t="str">
            <v>ROOA1</v>
          </cell>
          <cell r="B75" t="str">
            <v>ROOA (in %)</v>
          </cell>
          <cell r="C75">
            <v>5.0000000000000001E-3</v>
          </cell>
          <cell r="D75">
            <v>1.7000000000000001E-2</v>
          </cell>
          <cell r="E75">
            <v>3.1E-2</v>
          </cell>
          <cell r="F75">
            <v>4.2999999999999997E-2</v>
          </cell>
        </row>
        <row r="76">
          <cell r="B76" t="str">
            <v>ROIC (in %)</v>
          </cell>
          <cell r="C76">
            <v>5.0000000000000001E-3</v>
          </cell>
          <cell r="D76">
            <v>1.7999999999999999E-2</v>
          </cell>
          <cell r="E76">
            <v>3.3000000000000002E-2</v>
          </cell>
          <cell r="F76">
            <v>4.4999999999999998E-2</v>
          </cell>
        </row>
        <row r="77">
          <cell r="B77" t="str">
            <v>DSO (days)</v>
          </cell>
          <cell r="C77">
            <v>95</v>
          </cell>
          <cell r="D77">
            <v>86</v>
          </cell>
          <cell r="E77">
            <v>87</v>
          </cell>
          <cell r="F77">
            <v>86</v>
          </cell>
        </row>
        <row r="78">
          <cell r="B78" t="str">
            <v>SOI (days)</v>
          </cell>
          <cell r="C78">
            <v>110</v>
          </cell>
          <cell r="D78">
            <v>104</v>
          </cell>
          <cell r="E78">
            <v>106</v>
          </cell>
          <cell r="F78">
            <v>91</v>
          </cell>
        </row>
        <row r="79">
          <cell r="B79" t="str">
            <v>Net Debt/EBITDA</v>
          </cell>
          <cell r="C79">
            <v>6.7</v>
          </cell>
          <cell r="D79">
            <v>5</v>
          </cell>
          <cell r="E79">
            <v>4.2</v>
          </cell>
          <cell r="F79">
            <v>3.3</v>
          </cell>
        </row>
        <row r="80">
          <cell r="B80" t="str">
            <v>Return on Equity before Tax</v>
          </cell>
          <cell r="C80">
            <v>-7.0000000000000001E-3</v>
          </cell>
          <cell r="D80">
            <v>2.4E-2</v>
          </cell>
          <cell r="E80">
            <v>0.06</v>
          </cell>
          <cell r="F80">
            <v>8.5000000000000006E-2</v>
          </cell>
        </row>
        <row r="81">
          <cell r="A81" t="str">
            <v>Depreciation and amortization in % of sales</v>
          </cell>
          <cell r="B81" t="str">
            <v>D+A in % of sales</v>
          </cell>
          <cell r="C81">
            <v>4.3999999999999997E-2</v>
          </cell>
          <cell r="D81">
            <v>4.2000000000000003E-2</v>
          </cell>
          <cell r="E81">
            <v>4.2000000000000003E-2</v>
          </cell>
          <cell r="F81">
            <v>3.9E-2</v>
          </cell>
        </row>
        <row r="82">
          <cell r="B82">
            <v>0</v>
          </cell>
          <cell r="C82">
            <v>0</v>
          </cell>
          <cell r="D82">
            <v>0</v>
          </cell>
          <cell r="E82">
            <v>0</v>
          </cell>
          <cell r="F82">
            <v>0</v>
          </cell>
        </row>
        <row r="83">
          <cell r="B83" t="str">
            <v>Key ratio according to VAMED calculation</v>
          </cell>
          <cell r="C83">
            <v>0</v>
          </cell>
          <cell r="D83">
            <v>0</v>
          </cell>
          <cell r="E83">
            <v>0</v>
          </cell>
          <cell r="F83">
            <v>0</v>
          </cell>
        </row>
        <row r="84">
          <cell r="B84">
            <v>0</v>
          </cell>
          <cell r="C84">
            <v>0</v>
          </cell>
          <cell r="D84">
            <v>0</v>
          </cell>
          <cell r="E84">
            <v>0</v>
          </cell>
          <cell r="F84">
            <v>0</v>
          </cell>
        </row>
        <row r="85">
          <cell r="B85" t="str">
            <v>DSO (days) LTM</v>
          </cell>
          <cell r="C85">
            <v>88</v>
          </cell>
          <cell r="D85">
            <v>83</v>
          </cell>
          <cell r="E85">
            <v>84</v>
          </cell>
          <cell r="F85">
            <v>87</v>
          </cell>
        </row>
        <row r="86">
          <cell r="A86" t="str">
            <v>thereof contribution to consolidated sales</v>
          </cell>
          <cell r="B86" t="str">
            <v>Net Sales to 3rd parties &amp; non-cons.</v>
          </cell>
          <cell r="C86">
            <v>397</v>
          </cell>
          <cell r="D86">
            <v>863</v>
          </cell>
          <cell r="E86">
            <v>1303</v>
          </cell>
          <cell r="F86">
            <v>1960</v>
          </cell>
          <cell r="H86">
            <v>466</v>
          </cell>
          <cell r="I86">
            <v>440</v>
          </cell>
          <cell r="J86">
            <v>657</v>
          </cell>
        </row>
      </sheetData>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1"/>
  <sheetViews>
    <sheetView showGridLines="0" zoomScaleNormal="100" workbookViewId="0">
      <selection activeCell="B11" sqref="B11"/>
    </sheetView>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164</v>
      </c>
      <c r="H9" s="5"/>
      <c r="I9" s="5"/>
      <c r="J9" s="5"/>
      <c r="K9" s="5"/>
      <c r="L9" s="5"/>
      <c r="M9" s="5"/>
      <c r="N9" s="5"/>
    </row>
    <row r="10" spans="2:14" x14ac:dyDescent="0.25">
      <c r="H10" s="5"/>
      <c r="I10" s="5"/>
      <c r="J10" s="5"/>
      <c r="K10" s="5"/>
      <c r="L10" s="5"/>
      <c r="M10" s="5"/>
      <c r="N10" s="5"/>
    </row>
    <row r="11" spans="2:14" x14ac:dyDescent="0.25">
      <c r="B11" s="1" t="s">
        <v>87</v>
      </c>
      <c r="H11" s="6"/>
      <c r="I11" s="5"/>
      <c r="J11" s="5"/>
      <c r="K11" s="5"/>
      <c r="L11" s="5"/>
      <c r="M11" s="5"/>
      <c r="N11" s="5"/>
    </row>
    <row r="12" spans="2:14" x14ac:dyDescent="0.25">
      <c r="B12" s="2" t="s">
        <v>86</v>
      </c>
      <c r="H12" s="6"/>
      <c r="I12" s="5"/>
      <c r="J12" s="5"/>
      <c r="K12" s="5"/>
      <c r="L12" s="5"/>
      <c r="M12" s="5"/>
      <c r="N12" s="5"/>
    </row>
    <row r="13" spans="2:14" x14ac:dyDescent="0.25">
      <c r="B13" s="2" t="s">
        <v>152</v>
      </c>
      <c r="H13" s="6"/>
      <c r="I13" s="5"/>
      <c r="J13" s="5"/>
      <c r="K13" s="5"/>
      <c r="L13" s="5"/>
      <c r="M13" s="5"/>
      <c r="N13" s="5"/>
    </row>
    <row r="14" spans="2:14" x14ac:dyDescent="0.25">
      <c r="B14" s="2" t="s">
        <v>161</v>
      </c>
      <c r="H14" s="6"/>
      <c r="I14" s="5"/>
      <c r="J14" s="5"/>
      <c r="K14" s="5"/>
      <c r="L14" s="5"/>
      <c r="M14" s="5"/>
      <c r="N14" s="5"/>
    </row>
    <row r="15" spans="2:14" x14ac:dyDescent="0.25">
      <c r="B15" s="2" t="s">
        <v>162</v>
      </c>
      <c r="H15" s="6"/>
      <c r="I15" s="5"/>
      <c r="J15" s="5"/>
      <c r="K15" s="5"/>
      <c r="L15" s="5"/>
      <c r="M15" s="5"/>
      <c r="N15" s="5"/>
    </row>
    <row r="16" spans="2:14" x14ac:dyDescent="0.25">
      <c r="B16" s="2" t="s">
        <v>212</v>
      </c>
      <c r="H16" s="6"/>
      <c r="I16" s="5"/>
      <c r="J16" s="5"/>
      <c r="K16" s="5"/>
      <c r="L16" s="5"/>
      <c r="M16" s="5"/>
      <c r="N16" s="5"/>
    </row>
    <row r="17" spans="2:14" x14ac:dyDescent="0.25">
      <c r="B17" s="2" t="s">
        <v>213</v>
      </c>
      <c r="H17" s="6"/>
      <c r="I17" s="5"/>
      <c r="J17" s="5"/>
      <c r="K17" s="5"/>
      <c r="L17" s="5"/>
      <c r="M17" s="5"/>
      <c r="N17" s="5"/>
    </row>
    <row r="18" spans="2:14" x14ac:dyDescent="0.25">
      <c r="B18" s="2" t="s">
        <v>75</v>
      </c>
      <c r="H18" s="7"/>
      <c r="I18" s="5"/>
      <c r="J18" s="5"/>
      <c r="K18" s="5"/>
      <c r="L18" s="5"/>
      <c r="M18" s="5"/>
      <c r="N18" s="5"/>
    </row>
    <row r="19" spans="2:14" x14ac:dyDescent="0.25">
      <c r="B19" s="2" t="s">
        <v>88</v>
      </c>
      <c r="H19" s="7"/>
      <c r="I19" s="5"/>
      <c r="J19" s="5"/>
      <c r="K19" s="5"/>
      <c r="L19" s="5"/>
      <c r="M19" s="5"/>
      <c r="N19" s="5"/>
    </row>
    <row r="20" spans="2:14" x14ac:dyDescent="0.25">
      <c r="B20" s="2" t="s">
        <v>89</v>
      </c>
      <c r="H20" s="5"/>
      <c r="I20" s="5"/>
      <c r="J20" s="5"/>
      <c r="K20" s="5"/>
      <c r="L20" s="5"/>
      <c r="M20" s="5"/>
      <c r="N20" s="5"/>
    </row>
    <row r="21" spans="2:14" x14ac:dyDescent="0.25">
      <c r="B21" s="2" t="s">
        <v>214</v>
      </c>
      <c r="H21" s="5"/>
      <c r="I21" s="5"/>
      <c r="J21" s="5"/>
      <c r="K21" s="5"/>
      <c r="L21" s="5"/>
      <c r="M21" s="5"/>
      <c r="N21" s="5"/>
    </row>
    <row r="22" spans="2:14" x14ac:dyDescent="0.25">
      <c r="B22" s="2" t="s">
        <v>215</v>
      </c>
      <c r="H22" s="5"/>
      <c r="I22" s="5"/>
      <c r="J22" s="5"/>
      <c r="K22" s="5"/>
      <c r="L22" s="5"/>
      <c r="M22" s="5"/>
      <c r="N22" s="5"/>
    </row>
    <row r="23" spans="2:14" x14ac:dyDescent="0.25">
      <c r="B23" s="2" t="s">
        <v>90</v>
      </c>
      <c r="H23" s="5"/>
      <c r="I23" s="5"/>
      <c r="J23" s="5"/>
      <c r="K23" s="5"/>
      <c r="L23" s="5"/>
      <c r="M23" s="5"/>
      <c r="N23" s="5"/>
    </row>
    <row r="24" spans="2:14" x14ac:dyDescent="0.25">
      <c r="B24" s="2" t="s">
        <v>91</v>
      </c>
      <c r="H24" s="5"/>
      <c r="I24" s="5"/>
      <c r="J24" s="5"/>
      <c r="K24" s="5"/>
      <c r="L24" s="5"/>
      <c r="M24" s="5"/>
      <c r="N24" s="5"/>
    </row>
    <row r="25" spans="2:14" x14ac:dyDescent="0.25">
      <c r="H25" s="5"/>
      <c r="I25" s="5"/>
      <c r="J25" s="5"/>
      <c r="K25" s="5"/>
      <c r="L25" s="5"/>
      <c r="M25" s="5"/>
      <c r="N25" s="5"/>
    </row>
    <row r="26" spans="2:14" x14ac:dyDescent="0.25">
      <c r="H26" s="5"/>
      <c r="I26" s="5"/>
      <c r="J26" s="5"/>
      <c r="K26" s="5"/>
      <c r="L26" s="5"/>
      <c r="M26" s="5"/>
      <c r="N26" s="5"/>
    </row>
    <row r="32" spans="2:14" ht="15.75" x14ac:dyDescent="0.25">
      <c r="B32" s="3" t="s">
        <v>61</v>
      </c>
    </row>
    <row r="33" spans="2:2" x14ac:dyDescent="0.25">
      <c r="B33" t="s">
        <v>62</v>
      </c>
    </row>
    <row r="34" spans="2:2" x14ac:dyDescent="0.25">
      <c r="B34" t="s">
        <v>114</v>
      </c>
    </row>
    <row r="35" spans="2:2" x14ac:dyDescent="0.25">
      <c r="B35" s="8" t="s">
        <v>64</v>
      </c>
    </row>
    <row r="36" spans="2:2" x14ac:dyDescent="0.25">
      <c r="B36" t="s">
        <v>63</v>
      </c>
    </row>
    <row r="49" spans="2:2" x14ac:dyDescent="0.25">
      <c r="B49" s="9" t="s">
        <v>59</v>
      </c>
    </row>
    <row r="50" spans="2:2" ht="73.5" x14ac:dyDescent="0.25">
      <c r="B50" s="10" t="s">
        <v>60</v>
      </c>
    </row>
    <row r="51" spans="2:2" ht="21" x14ac:dyDescent="0.25">
      <c r="B51" s="10" t="s">
        <v>65</v>
      </c>
    </row>
  </sheetData>
  <hyperlinks>
    <hyperlink ref="B19" location="'balance sheet'!A1" display="Statement of Financial Position (IFRS, unaudited)" xr:uid="{00000000-0004-0000-0000-000000000000}"/>
    <hyperlink ref="B20" location="'cash flow'!A1" display="Statement of Cash Flow (IFRS, unaudited)" xr:uid="{00000000-0004-0000-0000-000001000000}"/>
    <hyperlink ref="B23" location="'Sales by business segment'!A1" display="Sales by business segment " xr:uid="{00000000-0004-0000-0000-000002000000}"/>
    <hyperlink ref="B11" location="Income!A1" display="Statement of Comprehensive Income " xr:uid="{00000000-0004-0000-0000-000003000000}"/>
    <hyperlink ref="B24" location="'Sales by region'!A1" display="Sales by region" xr:uid="{00000000-0004-0000-0000-000005000000}"/>
    <hyperlink ref="B12" location="'Reconciliation Group'!A1" display="Reconciliation Fresenius Group (Q1 2019, unaudited)" xr:uid="{00000000-0004-0000-0000-000006000000}"/>
    <hyperlink ref="B18" location="'Basis for guidance'!A1" display="Basis for guidance" xr:uid="{00000000-0004-0000-0000-000007000000}"/>
    <hyperlink ref="B21" location="'Segment Reporting Q4'!A1" display="Segment Reporting Q4" xr:uid="{E98DB300-8EFA-4223-B052-A6767836BA81}"/>
    <hyperlink ref="B17" location="'COVID-19-effects'!A1" display="Estimated COVID-19-effects" xr:uid="{F2ACC587-3447-456F-81C0-7E3169C644DC}"/>
    <hyperlink ref="B22" location="'Segment Reporting Q1-4'!A1" display="Segment Rporting Q1-4" xr:uid="{34CC35C6-F521-499D-9E72-D3DF92B97C88}"/>
    <hyperlink ref="B13" location="'Reconciliation FMC'!A1" display="Reconciliation Fresenius Medical Care" xr:uid="{396B2698-D02A-40A6-867C-F188556609B9}"/>
    <hyperlink ref="B14" location="'Reconciliation Kabi'!A1" display="Reconciliation Fresenius Kabi" xr:uid="{DE5974FA-0A72-40B0-8E97-8484567C3BF0}"/>
    <hyperlink ref="B15" location="'Reconciliation Helios'!A1" display="Reconciliation Fresenius Helios" xr:uid="{7AD814B1-1E85-4DF5-87AC-A4B706C00AC3}"/>
    <hyperlink ref="B16" location="'Reconciliation Vamed'!A1" display="Reconciliation Fresenius Vamed" xr:uid="{F922AD97-1AB5-4759-B056-B25DAA3F5F34}"/>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22" style="4" customWidth="1"/>
    <col min="3" max="3" width="19" style="4" customWidth="1"/>
    <col min="4" max="4" width="11.7109375" style="4" customWidth="1"/>
    <col min="5" max="5" width="14" style="4" customWidth="1"/>
    <col min="6" max="16384" width="11.42578125" style="4"/>
  </cols>
  <sheetData>
    <row r="1" spans="1:4" ht="32.25" customHeight="1" x14ac:dyDescent="0.2">
      <c r="A1" s="444" t="s">
        <v>28</v>
      </c>
      <c r="B1" s="444"/>
    </row>
    <row r="2" spans="1:4" customFormat="1" ht="28.15" customHeight="1" thickBot="1" x14ac:dyDescent="0.3">
      <c r="A2" s="131" t="s">
        <v>11</v>
      </c>
      <c r="B2" s="132" t="s">
        <v>189</v>
      </c>
      <c r="C2" s="133" t="s">
        <v>129</v>
      </c>
      <c r="D2" s="83" t="s">
        <v>10</v>
      </c>
    </row>
    <row r="3" spans="1:4" customFormat="1" ht="15" customHeight="1" x14ac:dyDescent="0.25">
      <c r="A3" s="134" t="s">
        <v>35</v>
      </c>
      <c r="B3" s="211"/>
      <c r="C3" s="135"/>
      <c r="D3" s="136"/>
    </row>
    <row r="4" spans="1:4" customFormat="1" ht="15" customHeight="1" x14ac:dyDescent="0.25">
      <c r="A4" s="137" t="s">
        <v>36</v>
      </c>
      <c r="B4" s="212">
        <v>17461</v>
      </c>
      <c r="C4" s="138">
        <v>15772</v>
      </c>
      <c r="D4" s="139">
        <v>0.11</v>
      </c>
    </row>
    <row r="5" spans="1:4" customFormat="1" ht="15" customHeight="1" x14ac:dyDescent="0.25">
      <c r="A5" s="140" t="s">
        <v>107</v>
      </c>
      <c r="B5" s="213">
        <v>7045</v>
      </c>
      <c r="C5" s="141">
        <v>6937</v>
      </c>
      <c r="D5" s="142">
        <v>0.02</v>
      </c>
    </row>
    <row r="6" spans="1:4" customFormat="1" ht="15" customHeight="1" x14ac:dyDescent="0.25">
      <c r="A6" s="140" t="s">
        <v>37</v>
      </c>
      <c r="B6" s="213">
        <v>4218</v>
      </c>
      <c r="C6" s="141">
        <v>3945</v>
      </c>
      <c r="D6" s="142">
        <v>7.0000000000000007E-2</v>
      </c>
    </row>
    <row r="7" spans="1:4" customFormat="1" ht="15" customHeight="1" x14ac:dyDescent="0.25">
      <c r="A7" s="143" t="s">
        <v>38</v>
      </c>
      <c r="B7" s="214">
        <v>2764</v>
      </c>
      <c r="C7" s="144">
        <v>1837</v>
      </c>
      <c r="D7" s="145">
        <v>0.5</v>
      </c>
    </row>
    <row r="8" spans="1:4" customFormat="1" ht="15" customHeight="1" x14ac:dyDescent="0.25">
      <c r="A8" s="146" t="s">
        <v>39</v>
      </c>
      <c r="B8" s="215">
        <v>54501</v>
      </c>
      <c r="C8" s="135">
        <v>50874</v>
      </c>
      <c r="D8" s="147">
        <v>7.0000000000000007E-2</v>
      </c>
    </row>
    <row r="9" spans="1:4" customFormat="1" ht="15" customHeight="1" x14ac:dyDescent="0.25">
      <c r="A9" s="140" t="s">
        <v>40</v>
      </c>
      <c r="B9" s="213">
        <v>12569</v>
      </c>
      <c r="C9" s="141">
        <v>11912</v>
      </c>
      <c r="D9" s="142">
        <v>0.06</v>
      </c>
    </row>
    <row r="10" spans="1:4" customFormat="1" ht="15" customHeight="1" x14ac:dyDescent="0.25">
      <c r="A10" s="140" t="s">
        <v>41</v>
      </c>
      <c r="B10" s="213">
        <v>32775</v>
      </c>
      <c r="C10" s="141">
        <v>30335</v>
      </c>
      <c r="D10" s="142">
        <v>0.08</v>
      </c>
    </row>
    <row r="11" spans="1:4" customFormat="1" ht="15" customHeight="1" x14ac:dyDescent="0.25">
      <c r="A11" s="148" t="s">
        <v>118</v>
      </c>
      <c r="B11" s="216">
        <v>6014</v>
      </c>
      <c r="C11" s="149">
        <v>5691</v>
      </c>
      <c r="D11" s="150">
        <v>0.06</v>
      </c>
    </row>
    <row r="12" spans="1:4" customFormat="1" ht="15" customHeight="1" x14ac:dyDescent="0.25">
      <c r="A12" s="151" t="s">
        <v>29</v>
      </c>
      <c r="B12" s="217">
        <v>71962</v>
      </c>
      <c r="C12" s="152">
        <v>66646</v>
      </c>
      <c r="D12" s="153">
        <v>0.08</v>
      </c>
    </row>
    <row r="13" spans="1:4" customFormat="1" ht="15" customHeight="1" x14ac:dyDescent="0.25">
      <c r="A13" s="134"/>
      <c r="B13" s="218"/>
      <c r="C13" s="135"/>
      <c r="D13" s="136"/>
    </row>
    <row r="14" spans="1:4" customFormat="1" ht="15" customHeight="1" x14ac:dyDescent="0.25">
      <c r="A14" s="134" t="s">
        <v>42</v>
      </c>
      <c r="B14" s="218"/>
      <c r="C14" s="135"/>
      <c r="D14" s="136"/>
    </row>
    <row r="15" spans="1:4" customFormat="1" ht="15" customHeight="1" x14ac:dyDescent="0.25">
      <c r="A15" s="137" t="s">
        <v>43</v>
      </c>
      <c r="B15" s="212">
        <v>42674.000000000007</v>
      </c>
      <c r="C15" s="138">
        <v>40623</v>
      </c>
      <c r="D15" s="139">
        <v>0.05</v>
      </c>
    </row>
    <row r="16" spans="1:4" customFormat="1" ht="15" customHeight="1" x14ac:dyDescent="0.25">
      <c r="A16" s="140" t="s">
        <v>44</v>
      </c>
      <c r="B16" s="213">
        <v>2039</v>
      </c>
      <c r="C16" s="141">
        <v>1816</v>
      </c>
      <c r="D16" s="142">
        <v>0.12</v>
      </c>
    </row>
    <row r="17" spans="1:4" customFormat="1" ht="15" customHeight="1" x14ac:dyDescent="0.25">
      <c r="A17" s="140" t="s">
        <v>45</v>
      </c>
      <c r="B17" s="213">
        <v>10594</v>
      </c>
      <c r="C17" s="141">
        <v>9913</v>
      </c>
      <c r="D17" s="142">
        <v>7.0000000000000007E-2</v>
      </c>
    </row>
    <row r="18" spans="1:4" customFormat="1" ht="15" customHeight="1" x14ac:dyDescent="0.25">
      <c r="A18" s="140" t="s">
        <v>46</v>
      </c>
      <c r="B18" s="213">
        <v>27154.86035975</v>
      </c>
      <c r="C18" s="141">
        <v>25913.296544889999</v>
      </c>
      <c r="D18" s="142">
        <v>0.05</v>
      </c>
    </row>
    <row r="19" spans="1:4" customFormat="1" ht="15" customHeight="1" x14ac:dyDescent="0.25">
      <c r="A19" s="154" t="s">
        <v>119</v>
      </c>
      <c r="B19" s="219">
        <v>6590</v>
      </c>
      <c r="C19" s="155">
        <v>6188</v>
      </c>
      <c r="D19" s="156">
        <v>0.06</v>
      </c>
    </row>
    <row r="20" spans="1:4" customFormat="1" ht="15" customHeight="1" x14ac:dyDescent="0.25">
      <c r="A20" s="137" t="s">
        <v>136</v>
      </c>
      <c r="B20" s="212">
        <v>10290</v>
      </c>
      <c r="C20" s="138">
        <v>9074</v>
      </c>
      <c r="D20" s="139">
        <v>0.13</v>
      </c>
    </row>
    <row r="21" spans="1:4" customFormat="1" ht="28.15" customHeight="1" x14ac:dyDescent="0.25">
      <c r="A21" s="146" t="s">
        <v>108</v>
      </c>
      <c r="B21" s="220">
        <v>18998</v>
      </c>
      <c r="C21" s="157">
        <v>16949</v>
      </c>
      <c r="D21" s="147">
        <v>0.12</v>
      </c>
    </row>
    <row r="22" spans="1:4" customFormat="1" ht="15" customHeight="1" x14ac:dyDescent="0.25">
      <c r="A22" s="158" t="s">
        <v>47</v>
      </c>
      <c r="B22" s="221">
        <v>29288</v>
      </c>
      <c r="C22" s="159">
        <v>26023</v>
      </c>
      <c r="D22" s="160">
        <v>0.13</v>
      </c>
    </row>
    <row r="23" spans="1:4" customFormat="1" ht="15" customHeight="1" x14ac:dyDescent="0.25">
      <c r="A23" s="151" t="s">
        <v>48</v>
      </c>
      <c r="B23" s="217">
        <v>71962</v>
      </c>
      <c r="C23" s="152">
        <v>66646</v>
      </c>
      <c r="D23" s="153">
        <v>0.08</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G16"/>
  <sheetViews>
    <sheetView showGridLines="0" workbookViewId="0">
      <selection sqref="A1:B1"/>
    </sheetView>
  </sheetViews>
  <sheetFormatPr baseColWidth="10" defaultRowHeight="15" x14ac:dyDescent="0.25"/>
  <cols>
    <col min="1" max="1" width="66.5703125" bestFit="1" customWidth="1"/>
    <col min="2" max="2" width="11" customWidth="1"/>
    <col min="5" max="5" width="13" customWidth="1"/>
  </cols>
  <sheetData>
    <row r="1" spans="1:7" x14ac:dyDescent="0.25">
      <c r="A1" s="444" t="s">
        <v>28</v>
      </c>
      <c r="B1" s="444"/>
    </row>
    <row r="2" spans="1:7" ht="25.5" customHeight="1" x14ac:dyDescent="0.25">
      <c r="A2" s="161" t="s">
        <v>120</v>
      </c>
      <c r="B2" s="222"/>
      <c r="C2" s="222"/>
      <c r="D2" s="222"/>
    </row>
    <row r="3" spans="1:7" x14ac:dyDescent="0.25">
      <c r="A3" s="223"/>
      <c r="B3" s="224"/>
      <c r="C3" s="224"/>
      <c r="D3" s="224"/>
    </row>
    <row r="4" spans="1:7" ht="15.75" thickBot="1" x14ac:dyDescent="0.3">
      <c r="A4" s="82" t="s">
        <v>11</v>
      </c>
      <c r="B4" s="319" t="s">
        <v>190</v>
      </c>
      <c r="C4" s="320" t="s">
        <v>191</v>
      </c>
      <c r="D4" s="321" t="s">
        <v>97</v>
      </c>
      <c r="E4" s="319" t="s">
        <v>165</v>
      </c>
      <c r="F4" s="320" t="s">
        <v>166</v>
      </c>
      <c r="G4" s="321" t="s">
        <v>97</v>
      </c>
    </row>
    <row r="5" spans="1:7" x14ac:dyDescent="0.25">
      <c r="A5" s="225" t="s">
        <v>49</v>
      </c>
      <c r="B5" s="84">
        <v>759</v>
      </c>
      <c r="C5" s="85">
        <v>613</v>
      </c>
      <c r="D5" s="86">
        <v>0.23817292006525284</v>
      </c>
      <c r="E5" s="84">
        <v>2819</v>
      </c>
      <c r="F5" s="85">
        <v>2823</v>
      </c>
      <c r="G5" s="86">
        <v>-1.4169323414806943E-3</v>
      </c>
    </row>
    <row r="6" spans="1:7" x14ac:dyDescent="0.25">
      <c r="A6" s="226" t="s">
        <v>16</v>
      </c>
      <c r="B6" s="19">
        <v>745</v>
      </c>
      <c r="C6" s="87">
        <v>830</v>
      </c>
      <c r="D6" s="88">
        <v>-0.10240963855421686</v>
      </c>
      <c r="E6" s="19">
        <v>2667</v>
      </c>
      <c r="F6" s="87">
        <v>2715</v>
      </c>
      <c r="G6" s="88">
        <v>-1.7679558011049725E-2</v>
      </c>
    </row>
    <row r="7" spans="1:7" x14ac:dyDescent="0.25">
      <c r="A7" s="227" t="s">
        <v>80</v>
      </c>
      <c r="B7" s="20">
        <v>245</v>
      </c>
      <c r="C7" s="89">
        <v>-53</v>
      </c>
      <c r="D7" s="90" t="s">
        <v>93</v>
      </c>
      <c r="E7" s="20">
        <v>-408</v>
      </c>
      <c r="F7" s="89">
        <v>1011</v>
      </c>
      <c r="G7" s="90">
        <v>-1.4035608308605341</v>
      </c>
    </row>
    <row r="8" spans="1:7" x14ac:dyDescent="0.25">
      <c r="A8" s="94" t="s">
        <v>19</v>
      </c>
      <c r="B8" s="21">
        <v>1749</v>
      </c>
      <c r="C8" s="91">
        <v>1390</v>
      </c>
      <c r="D8" s="92">
        <v>0.25827338129496402</v>
      </c>
      <c r="E8" s="21">
        <v>5078</v>
      </c>
      <c r="F8" s="91">
        <v>6549</v>
      </c>
      <c r="G8" s="92">
        <v>-0.224614444953428</v>
      </c>
    </row>
    <row r="9" spans="1:7" x14ac:dyDescent="0.25">
      <c r="A9" s="227" t="s">
        <v>50</v>
      </c>
      <c r="B9" s="20">
        <v>-674</v>
      </c>
      <c r="C9" s="89">
        <v>-800</v>
      </c>
      <c r="D9" s="93">
        <v>0.1575</v>
      </c>
      <c r="E9" s="20">
        <v>-2017</v>
      </c>
      <c r="F9" s="89">
        <v>-2366</v>
      </c>
      <c r="G9" s="93">
        <v>0.14750633981403213</v>
      </c>
    </row>
    <row r="10" spans="1:7" x14ac:dyDescent="0.25">
      <c r="A10" s="94" t="s">
        <v>51</v>
      </c>
      <c r="B10" s="21">
        <v>1075</v>
      </c>
      <c r="C10" s="91">
        <v>590</v>
      </c>
      <c r="D10" s="92">
        <v>0.82203389830508478</v>
      </c>
      <c r="E10" s="21">
        <v>3061</v>
      </c>
      <c r="F10" s="91">
        <v>4183</v>
      </c>
      <c r="G10" s="92">
        <v>-0.26822854410710018</v>
      </c>
    </row>
    <row r="11" spans="1:7" x14ac:dyDescent="0.25">
      <c r="A11" s="226" t="s">
        <v>52</v>
      </c>
      <c r="B11" s="19">
        <v>-157</v>
      </c>
      <c r="C11" s="87">
        <v>-202</v>
      </c>
      <c r="D11" s="88">
        <v>0.22277227722772278</v>
      </c>
      <c r="E11" s="19">
        <v>-800</v>
      </c>
      <c r="F11" s="87">
        <v>-645</v>
      </c>
      <c r="G11" s="88">
        <v>-0.24031007751937986</v>
      </c>
    </row>
    <row r="12" spans="1:7" x14ac:dyDescent="0.25">
      <c r="A12" s="227" t="s">
        <v>53</v>
      </c>
      <c r="B12" s="20">
        <v>-77</v>
      </c>
      <c r="C12" s="89">
        <v>-59</v>
      </c>
      <c r="D12" s="90">
        <v>-0.30508474576271188</v>
      </c>
      <c r="E12" s="20">
        <v>-1068</v>
      </c>
      <c r="F12" s="89">
        <v>-1060</v>
      </c>
      <c r="G12" s="90">
        <v>-7.5471698113207548E-3</v>
      </c>
    </row>
    <row r="13" spans="1:7" x14ac:dyDescent="0.25">
      <c r="A13" s="94" t="s">
        <v>100</v>
      </c>
      <c r="B13" s="21">
        <v>841</v>
      </c>
      <c r="C13" s="91">
        <v>329</v>
      </c>
      <c r="D13" s="92">
        <v>1.5562310030395137</v>
      </c>
      <c r="E13" s="21">
        <v>1193</v>
      </c>
      <c r="F13" s="91">
        <v>2478</v>
      </c>
      <c r="G13" s="92">
        <v>-0.51856335754640837</v>
      </c>
    </row>
    <row r="14" spans="1:7" x14ac:dyDescent="0.25">
      <c r="A14" s="226" t="s">
        <v>54</v>
      </c>
      <c r="B14" s="19">
        <v>-480</v>
      </c>
      <c r="C14" s="87">
        <v>-1070</v>
      </c>
      <c r="D14" s="88">
        <v>0.55140186915887845</v>
      </c>
      <c r="E14" s="19">
        <v>-384</v>
      </c>
      <c r="F14" s="87">
        <v>-2057</v>
      </c>
      <c r="G14" s="88">
        <v>0.81332036947010211</v>
      </c>
    </row>
    <row r="15" spans="1:7" x14ac:dyDescent="0.25">
      <c r="A15" s="227" t="s">
        <v>55</v>
      </c>
      <c r="B15" s="20">
        <v>-10</v>
      </c>
      <c r="C15" s="89">
        <v>-80</v>
      </c>
      <c r="D15" s="90">
        <v>0.875</v>
      </c>
      <c r="E15" s="20">
        <v>118</v>
      </c>
      <c r="F15" s="89">
        <v>-238</v>
      </c>
      <c r="G15" s="90">
        <v>1.4957983193277311</v>
      </c>
    </row>
    <row r="16" spans="1:7" x14ac:dyDescent="0.25">
      <c r="A16" s="228" t="s">
        <v>56</v>
      </c>
      <c r="B16" s="22">
        <v>351</v>
      </c>
      <c r="C16" s="95">
        <v>-821</v>
      </c>
      <c r="D16" s="229">
        <v>1.4275274056029232</v>
      </c>
      <c r="E16" s="22">
        <v>927</v>
      </c>
      <c r="F16" s="95">
        <v>183</v>
      </c>
      <c r="G16" s="229" t="s">
        <v>93</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C58EF-F437-4749-8971-44ACB8D46418}">
  <sheetPr>
    <pageSetUpPr autoPageBreaks="0"/>
  </sheetPr>
  <dimension ref="A1:AL39"/>
  <sheetViews>
    <sheetView showGridLines="0" zoomScale="80" zoomScaleNormal="80" workbookViewId="0">
      <selection sqref="A1:B1"/>
    </sheetView>
  </sheetViews>
  <sheetFormatPr baseColWidth="10" defaultColWidth="16.28515625" defaultRowHeight="12.75" x14ac:dyDescent="0.2"/>
  <cols>
    <col min="1" max="1" width="53.85546875" style="24" customWidth="1"/>
    <col min="2" max="2" width="12.42578125" style="23" customWidth="1"/>
    <col min="3" max="3" width="2" style="23" customWidth="1"/>
    <col min="4" max="4" width="12.42578125" style="23" customWidth="1"/>
    <col min="5" max="5" width="1.42578125" style="23" customWidth="1"/>
    <col min="6" max="6" width="13.42578125" style="23" customWidth="1"/>
    <col min="7" max="7" width="2.85546875" style="24" customWidth="1"/>
    <col min="8" max="8" width="13.140625" style="23" customWidth="1"/>
    <col min="9" max="9" width="2.5703125" style="23" customWidth="1"/>
    <col min="10" max="10" width="12.42578125" style="23" customWidth="1"/>
    <col min="11" max="11" width="2.5703125" style="23" customWidth="1"/>
    <col min="12" max="12" width="13.28515625" style="23" customWidth="1"/>
    <col min="13" max="13" width="1.28515625" style="24" customWidth="1"/>
    <col min="14" max="14" width="12.42578125" style="23" customWidth="1"/>
    <col min="15" max="15" width="1.85546875" style="23" customWidth="1"/>
    <col min="16" max="16" width="13.5703125" style="23" customWidth="1"/>
    <col min="17" max="17" width="1.7109375" style="23" customWidth="1"/>
    <col min="18" max="18" width="13.5703125" style="23" customWidth="1"/>
    <col min="19" max="19" width="2.85546875" style="24" customWidth="1"/>
    <col min="20" max="20" width="13.140625" style="23" customWidth="1"/>
    <col min="21" max="21" width="1.5703125" style="23" customWidth="1"/>
    <col min="22" max="22" width="12.42578125" style="23" customWidth="1"/>
    <col min="23" max="23" width="2.28515625" style="23" customWidth="1"/>
    <col min="24" max="24" width="13.28515625" style="24" customWidth="1"/>
    <col min="25" max="25" width="2.85546875" style="23" customWidth="1"/>
    <col min="26" max="26" width="13.28515625" style="23" customWidth="1"/>
    <col min="27" max="27" width="2.7109375" style="23" customWidth="1"/>
    <col min="28" max="28" width="12.42578125" style="23" customWidth="1"/>
    <col min="29" max="29" width="2" style="23" customWidth="1"/>
    <col min="30" max="30" width="14.140625" style="24" customWidth="1"/>
    <col min="31" max="31" width="1.85546875" style="24" customWidth="1"/>
    <col min="32" max="32" width="13.85546875" style="25" customWidth="1"/>
    <col min="33" max="33" width="1.85546875" style="24" customWidth="1"/>
    <col min="34" max="34" width="12" style="25" customWidth="1"/>
    <col min="35" max="35" width="2.42578125" style="24" customWidth="1"/>
    <col min="36" max="36" width="14.28515625" style="25" customWidth="1"/>
    <col min="37" max="38" width="12.42578125" style="23" customWidth="1"/>
    <col min="39" max="16384" width="16.28515625" style="24"/>
  </cols>
  <sheetData>
    <row r="1" spans="1:38" s="369" customFormat="1" ht="15" x14ac:dyDescent="0.2">
      <c r="A1" s="444" t="s">
        <v>28</v>
      </c>
      <c r="B1" s="444"/>
      <c r="C1" s="368"/>
      <c r="D1" s="34"/>
      <c r="E1" s="34"/>
      <c r="F1" s="34"/>
      <c r="H1" s="34"/>
      <c r="I1" s="34"/>
      <c r="J1" s="34"/>
      <c r="K1" s="34"/>
      <c r="L1" s="34"/>
      <c r="N1" s="34"/>
      <c r="O1" s="34"/>
      <c r="P1" s="34"/>
      <c r="Q1" s="34"/>
      <c r="R1" s="34"/>
      <c r="T1" s="34"/>
      <c r="U1" s="34"/>
      <c r="V1" s="34"/>
      <c r="W1" s="34"/>
      <c r="Y1" s="34"/>
      <c r="Z1" s="34"/>
      <c r="AA1" s="34"/>
      <c r="AB1" s="34"/>
      <c r="AC1" s="34"/>
      <c r="AF1" s="25"/>
      <c r="AH1" s="25"/>
      <c r="AJ1" s="25"/>
      <c r="AK1" s="34"/>
      <c r="AL1" s="34"/>
    </row>
    <row r="3" spans="1:38" ht="15" x14ac:dyDescent="0.2">
      <c r="A3" s="446" t="s">
        <v>199</v>
      </c>
      <c r="B3" s="446"/>
      <c r="C3" s="446"/>
      <c r="D3" s="446"/>
      <c r="E3" s="446"/>
      <c r="F3" s="446"/>
      <c r="G3" s="446"/>
      <c r="H3" s="446"/>
      <c r="I3" s="446"/>
      <c r="J3" s="446"/>
      <c r="K3" s="370"/>
      <c r="L3" s="284"/>
      <c r="M3" s="96"/>
      <c r="N3" s="285"/>
      <c r="O3" s="285"/>
      <c r="P3" s="285"/>
      <c r="Q3" s="285"/>
      <c r="R3" s="285"/>
      <c r="S3" s="96"/>
      <c r="T3" s="285"/>
      <c r="U3" s="285"/>
      <c r="V3" s="285"/>
      <c r="W3" s="285"/>
      <c r="X3" s="285"/>
      <c r="Y3" s="26"/>
      <c r="Z3" s="285"/>
      <c r="AA3" s="285"/>
      <c r="AB3" s="285"/>
      <c r="AC3" s="285"/>
      <c r="AD3" s="285"/>
      <c r="AE3" s="26"/>
      <c r="AF3" s="26"/>
      <c r="AG3" s="27"/>
      <c r="AH3" s="26"/>
      <c r="AI3" s="27"/>
      <c r="AJ3" s="285"/>
    </row>
    <row r="4" spans="1:38" x14ac:dyDescent="0.2">
      <c r="A4" s="108"/>
      <c r="X4" s="23"/>
      <c r="Y4" s="24"/>
      <c r="AD4" s="23"/>
      <c r="AF4" s="24"/>
      <c r="AG4" s="25"/>
      <c r="AH4" s="24"/>
      <c r="AI4" s="25"/>
      <c r="AJ4" s="23"/>
    </row>
    <row r="5" spans="1:38" x14ac:dyDescent="0.2">
      <c r="A5" s="28"/>
      <c r="B5" s="447" t="s">
        <v>4</v>
      </c>
      <c r="C5" s="447"/>
      <c r="D5" s="447"/>
      <c r="E5" s="447"/>
      <c r="F5" s="447"/>
      <c r="G5" s="97"/>
      <c r="H5" s="445" t="s">
        <v>1</v>
      </c>
      <c r="I5" s="445"/>
      <c r="J5" s="445"/>
      <c r="K5" s="445"/>
      <c r="L5" s="445"/>
      <c r="M5" s="97"/>
      <c r="N5" s="445" t="s">
        <v>2</v>
      </c>
      <c r="O5" s="445"/>
      <c r="P5" s="445"/>
      <c r="Q5" s="445"/>
      <c r="R5" s="445"/>
      <c r="S5" s="97"/>
      <c r="T5" s="445" t="s">
        <v>3</v>
      </c>
      <c r="U5" s="445"/>
      <c r="V5" s="445"/>
      <c r="W5" s="445"/>
      <c r="X5" s="445"/>
      <c r="Y5" s="286"/>
      <c r="Z5" s="445" t="s">
        <v>160</v>
      </c>
      <c r="AA5" s="445"/>
      <c r="AB5" s="445"/>
      <c r="AC5" s="445"/>
      <c r="AD5" s="445"/>
      <c r="AE5" s="286"/>
      <c r="AF5" s="445" t="s">
        <v>9</v>
      </c>
      <c r="AG5" s="445"/>
      <c r="AH5" s="445"/>
      <c r="AI5" s="445"/>
      <c r="AJ5" s="445"/>
    </row>
    <row r="6" spans="1:38" ht="15.75" thickBot="1" x14ac:dyDescent="0.25">
      <c r="A6" s="98" t="s">
        <v>11</v>
      </c>
      <c r="B6" s="348" t="s">
        <v>173</v>
      </c>
      <c r="C6" s="349">
        <v>1</v>
      </c>
      <c r="D6" s="350" t="s">
        <v>174</v>
      </c>
      <c r="E6" s="351">
        <v>2</v>
      </c>
      <c r="F6" s="288" t="s">
        <v>97</v>
      </c>
      <c r="G6" s="99"/>
      <c r="H6" s="348" t="s">
        <v>173</v>
      </c>
      <c r="I6" s="349">
        <v>3</v>
      </c>
      <c r="J6" s="350" t="s">
        <v>174</v>
      </c>
      <c r="K6" s="351">
        <v>4</v>
      </c>
      <c r="L6" s="288" t="s">
        <v>97</v>
      </c>
      <c r="M6" s="99"/>
      <c r="N6" s="348" t="s">
        <v>173</v>
      </c>
      <c r="O6" s="349">
        <v>5</v>
      </c>
      <c r="P6" s="350" t="s">
        <v>174</v>
      </c>
      <c r="Q6" s="287"/>
      <c r="R6" s="288" t="s">
        <v>97</v>
      </c>
      <c r="S6" s="99"/>
      <c r="T6" s="348" t="s">
        <v>173</v>
      </c>
      <c r="U6" s="349">
        <v>5</v>
      </c>
      <c r="V6" s="350" t="s">
        <v>174</v>
      </c>
      <c r="W6" s="287"/>
      <c r="X6" s="288" t="s">
        <v>97</v>
      </c>
      <c r="Y6" s="363"/>
      <c r="Z6" s="348" t="s">
        <v>173</v>
      </c>
      <c r="AA6" s="349">
        <v>6</v>
      </c>
      <c r="AB6" s="350" t="s">
        <v>174</v>
      </c>
      <c r="AC6" s="351">
        <v>7</v>
      </c>
      <c r="AD6" s="288" t="s">
        <v>97</v>
      </c>
      <c r="AE6" s="363"/>
      <c r="AF6" s="348" t="s">
        <v>173</v>
      </c>
      <c r="AG6" s="289"/>
      <c r="AH6" s="350" t="s">
        <v>174</v>
      </c>
      <c r="AI6" s="100"/>
      <c r="AJ6" s="288" t="s">
        <v>97</v>
      </c>
    </row>
    <row r="7" spans="1:38" x14ac:dyDescent="0.2">
      <c r="A7" s="352" t="s">
        <v>12</v>
      </c>
      <c r="B7" s="29">
        <v>4647</v>
      </c>
      <c r="C7" s="353"/>
      <c r="D7" s="292">
        <v>4400</v>
      </c>
      <c r="E7" s="293"/>
      <c r="F7" s="290">
        <v>0.06</v>
      </c>
      <c r="G7" s="291"/>
      <c r="H7" s="29">
        <v>1823</v>
      </c>
      <c r="I7" s="353"/>
      <c r="J7" s="292">
        <v>1815</v>
      </c>
      <c r="K7" s="293"/>
      <c r="L7" s="290">
        <v>0</v>
      </c>
      <c r="M7" s="291"/>
      <c r="N7" s="29">
        <v>2882</v>
      </c>
      <c r="O7" s="353"/>
      <c r="P7" s="292">
        <v>2637</v>
      </c>
      <c r="Q7" s="293"/>
      <c r="R7" s="290">
        <v>0.09</v>
      </c>
      <c r="S7" s="291"/>
      <c r="T7" s="29">
        <v>748</v>
      </c>
      <c r="U7" s="353"/>
      <c r="V7" s="292">
        <v>577</v>
      </c>
      <c r="W7" s="293"/>
      <c r="X7" s="290">
        <v>0.3</v>
      </c>
      <c r="Y7" s="291"/>
      <c r="Z7" s="29">
        <v>-134</v>
      </c>
      <c r="AA7" s="353"/>
      <c r="AB7" s="292">
        <v>-125</v>
      </c>
      <c r="AC7" s="293"/>
      <c r="AD7" s="290">
        <v>-7.0000000000000007E-2</v>
      </c>
      <c r="AE7" s="291"/>
      <c r="AF7" s="29">
        <v>9966</v>
      </c>
      <c r="AG7" s="353"/>
      <c r="AH7" s="292">
        <v>9304</v>
      </c>
      <c r="AI7" s="293"/>
      <c r="AJ7" s="290">
        <v>7.0000000000000007E-2</v>
      </c>
    </row>
    <row r="8" spans="1:38" x14ac:dyDescent="0.2">
      <c r="A8" s="162" t="s">
        <v>13</v>
      </c>
      <c r="B8" s="30">
        <v>4632</v>
      </c>
      <c r="C8" s="354"/>
      <c r="D8" s="102">
        <v>4391</v>
      </c>
      <c r="E8" s="295"/>
      <c r="F8" s="294">
        <v>0.05</v>
      </c>
      <c r="G8" s="291"/>
      <c r="H8" s="30">
        <v>1804</v>
      </c>
      <c r="I8" s="354"/>
      <c r="J8" s="102">
        <v>1797</v>
      </c>
      <c r="K8" s="295"/>
      <c r="L8" s="294">
        <v>0</v>
      </c>
      <c r="M8" s="291"/>
      <c r="N8" s="30">
        <v>2872</v>
      </c>
      <c r="O8" s="354"/>
      <c r="P8" s="102">
        <v>2631</v>
      </c>
      <c r="Q8" s="295"/>
      <c r="R8" s="294">
        <v>0.09</v>
      </c>
      <c r="S8" s="291"/>
      <c r="T8" s="30">
        <v>657</v>
      </c>
      <c r="U8" s="354"/>
      <c r="V8" s="102">
        <v>484</v>
      </c>
      <c r="W8" s="295"/>
      <c r="X8" s="294">
        <v>0.36</v>
      </c>
      <c r="Y8" s="291"/>
      <c r="Z8" s="30">
        <v>1</v>
      </c>
      <c r="AA8" s="354"/>
      <c r="AB8" s="102">
        <v>1</v>
      </c>
      <c r="AC8" s="295"/>
      <c r="AD8" s="294">
        <v>0</v>
      </c>
      <c r="AE8" s="291"/>
      <c r="AF8" s="30">
        <v>9966</v>
      </c>
      <c r="AG8" s="354"/>
      <c r="AH8" s="102">
        <v>9304</v>
      </c>
      <c r="AI8" s="295"/>
      <c r="AJ8" s="294">
        <v>7.0000000000000007E-2</v>
      </c>
    </row>
    <row r="9" spans="1:38" x14ac:dyDescent="0.2">
      <c r="A9" s="162" t="s">
        <v>14</v>
      </c>
      <c r="B9" s="30">
        <v>15</v>
      </c>
      <c r="C9" s="354"/>
      <c r="D9" s="102">
        <v>9</v>
      </c>
      <c r="E9" s="295"/>
      <c r="F9" s="294">
        <v>0.67</v>
      </c>
      <c r="G9" s="291"/>
      <c r="H9" s="30">
        <v>19</v>
      </c>
      <c r="I9" s="354"/>
      <c r="J9" s="102">
        <v>18</v>
      </c>
      <c r="K9" s="295"/>
      <c r="L9" s="294">
        <v>0.06</v>
      </c>
      <c r="M9" s="291"/>
      <c r="N9" s="30">
        <v>10</v>
      </c>
      <c r="O9" s="354"/>
      <c r="P9" s="102">
        <v>6</v>
      </c>
      <c r="Q9" s="295"/>
      <c r="R9" s="294">
        <v>0.67</v>
      </c>
      <c r="S9" s="291"/>
      <c r="T9" s="30">
        <v>91</v>
      </c>
      <c r="U9" s="354"/>
      <c r="V9" s="102">
        <v>93</v>
      </c>
      <c r="W9" s="295"/>
      <c r="X9" s="294">
        <v>-0.02</v>
      </c>
      <c r="Y9" s="291"/>
      <c r="Z9" s="30">
        <v>-135</v>
      </c>
      <c r="AA9" s="354"/>
      <c r="AB9" s="102">
        <v>-126</v>
      </c>
      <c r="AC9" s="295"/>
      <c r="AD9" s="294">
        <v>-7.0000000000000007E-2</v>
      </c>
      <c r="AE9" s="291"/>
      <c r="AF9" s="355" t="s">
        <v>84</v>
      </c>
      <c r="AG9" s="354"/>
      <c r="AH9" s="356" t="s">
        <v>84</v>
      </c>
      <c r="AI9" s="295"/>
      <c r="AJ9" s="294" t="s">
        <v>115</v>
      </c>
    </row>
    <row r="10" spans="1:38" x14ac:dyDescent="0.2">
      <c r="A10" s="162" t="s">
        <v>15</v>
      </c>
      <c r="B10" s="31">
        <v>0.46</v>
      </c>
      <c r="C10" s="357"/>
      <c r="D10" s="103">
        <v>0.47</v>
      </c>
      <c r="E10" s="296"/>
      <c r="F10" s="294"/>
      <c r="G10" s="291"/>
      <c r="H10" s="31">
        <v>0.18</v>
      </c>
      <c r="I10" s="357"/>
      <c r="J10" s="103">
        <v>0.2</v>
      </c>
      <c r="K10" s="296"/>
      <c r="L10" s="294"/>
      <c r="M10" s="291"/>
      <c r="N10" s="31">
        <v>0.28999999999999998</v>
      </c>
      <c r="O10" s="357"/>
      <c r="P10" s="103">
        <v>0.28000000000000003</v>
      </c>
      <c r="Q10" s="296"/>
      <c r="R10" s="294"/>
      <c r="S10" s="291"/>
      <c r="T10" s="31">
        <v>7.0000000000000007E-2</v>
      </c>
      <c r="U10" s="357"/>
      <c r="V10" s="103">
        <v>0.05</v>
      </c>
      <c r="W10" s="296"/>
      <c r="X10" s="294"/>
      <c r="Y10" s="291"/>
      <c r="Z10" s="31">
        <v>0</v>
      </c>
      <c r="AA10" s="357"/>
      <c r="AB10" s="103">
        <v>0</v>
      </c>
      <c r="AC10" s="296"/>
      <c r="AD10" s="294"/>
      <c r="AE10" s="291"/>
      <c r="AF10" s="31">
        <v>1</v>
      </c>
      <c r="AG10" s="357"/>
      <c r="AH10" s="103">
        <v>1</v>
      </c>
      <c r="AI10" s="296"/>
      <c r="AJ10" s="294"/>
    </row>
    <row r="11" spans="1:38" x14ac:dyDescent="0.2">
      <c r="A11" s="163" t="s">
        <v>5</v>
      </c>
      <c r="B11" s="30">
        <v>891</v>
      </c>
      <c r="C11" s="354"/>
      <c r="D11" s="102">
        <v>1043</v>
      </c>
      <c r="E11" s="295"/>
      <c r="F11" s="294">
        <v>-0.15</v>
      </c>
      <c r="G11" s="291"/>
      <c r="H11" s="30">
        <v>407</v>
      </c>
      <c r="I11" s="354"/>
      <c r="J11" s="102">
        <v>344</v>
      </c>
      <c r="K11" s="295"/>
      <c r="L11" s="294">
        <v>0.18</v>
      </c>
      <c r="M11" s="291"/>
      <c r="N11" s="30">
        <v>466</v>
      </c>
      <c r="O11" s="354"/>
      <c r="P11" s="102">
        <v>443</v>
      </c>
      <c r="Q11" s="295"/>
      <c r="R11" s="294">
        <v>0.05</v>
      </c>
      <c r="S11" s="291"/>
      <c r="T11" s="30">
        <v>91</v>
      </c>
      <c r="U11" s="354"/>
      <c r="V11" s="102">
        <v>62</v>
      </c>
      <c r="W11" s="295"/>
      <c r="X11" s="294">
        <v>0.47</v>
      </c>
      <c r="Y11" s="291"/>
      <c r="Z11" s="30">
        <v>13</v>
      </c>
      <c r="AA11" s="354"/>
      <c r="AB11" s="102">
        <v>-38</v>
      </c>
      <c r="AC11" s="295"/>
      <c r="AD11" s="294">
        <v>1.34</v>
      </c>
      <c r="AE11" s="291"/>
      <c r="AF11" s="30">
        <v>1868</v>
      </c>
      <c r="AG11" s="354"/>
      <c r="AH11" s="102">
        <v>1854</v>
      </c>
      <c r="AI11" s="295"/>
      <c r="AJ11" s="294">
        <v>0.01</v>
      </c>
    </row>
    <row r="12" spans="1:38" x14ac:dyDescent="0.2">
      <c r="A12" s="163" t="s">
        <v>16</v>
      </c>
      <c r="B12" s="30">
        <v>399</v>
      </c>
      <c r="C12" s="354"/>
      <c r="D12" s="102">
        <v>387</v>
      </c>
      <c r="E12" s="295"/>
      <c r="F12" s="294">
        <v>0.03</v>
      </c>
      <c r="G12" s="291"/>
      <c r="H12" s="30">
        <v>128</v>
      </c>
      <c r="I12" s="354"/>
      <c r="J12" s="102">
        <v>108</v>
      </c>
      <c r="K12" s="295"/>
      <c r="L12" s="294">
        <v>0.19</v>
      </c>
      <c r="M12" s="291"/>
      <c r="N12" s="30">
        <v>127</v>
      </c>
      <c r="O12" s="354"/>
      <c r="P12" s="102">
        <v>115</v>
      </c>
      <c r="Q12" s="295"/>
      <c r="R12" s="294">
        <v>0.1</v>
      </c>
      <c r="S12" s="291"/>
      <c r="T12" s="30">
        <v>25</v>
      </c>
      <c r="U12" s="354"/>
      <c r="V12" s="102">
        <v>23</v>
      </c>
      <c r="W12" s="295"/>
      <c r="X12" s="294">
        <v>0.09</v>
      </c>
      <c r="Y12" s="291"/>
      <c r="Z12" s="30">
        <v>66</v>
      </c>
      <c r="AA12" s="354"/>
      <c r="AB12" s="102">
        <v>197</v>
      </c>
      <c r="AC12" s="295"/>
      <c r="AD12" s="294">
        <v>-0.66</v>
      </c>
      <c r="AE12" s="291"/>
      <c r="AF12" s="30">
        <v>745</v>
      </c>
      <c r="AG12" s="354"/>
      <c r="AH12" s="102">
        <v>830</v>
      </c>
      <c r="AI12" s="295"/>
      <c r="AJ12" s="294">
        <v>-0.1</v>
      </c>
    </row>
    <row r="13" spans="1:38" x14ac:dyDescent="0.2">
      <c r="A13" s="163" t="s">
        <v>0</v>
      </c>
      <c r="B13" s="32">
        <v>492</v>
      </c>
      <c r="C13" s="358"/>
      <c r="D13" s="104">
        <v>656</v>
      </c>
      <c r="E13" s="297"/>
      <c r="F13" s="294">
        <v>-0.25</v>
      </c>
      <c r="G13" s="291"/>
      <c r="H13" s="32">
        <v>279</v>
      </c>
      <c r="I13" s="358"/>
      <c r="J13" s="104">
        <v>236</v>
      </c>
      <c r="K13" s="297"/>
      <c r="L13" s="294">
        <v>0.18</v>
      </c>
      <c r="M13" s="291"/>
      <c r="N13" s="32">
        <v>339</v>
      </c>
      <c r="O13" s="358"/>
      <c r="P13" s="104">
        <v>328</v>
      </c>
      <c r="Q13" s="297"/>
      <c r="R13" s="294">
        <v>0.03</v>
      </c>
      <c r="S13" s="291"/>
      <c r="T13" s="32">
        <v>66</v>
      </c>
      <c r="U13" s="358"/>
      <c r="V13" s="104">
        <v>39</v>
      </c>
      <c r="W13" s="297"/>
      <c r="X13" s="294">
        <v>0.69</v>
      </c>
      <c r="Y13" s="291"/>
      <c r="Z13" s="32">
        <v>-53</v>
      </c>
      <c r="AA13" s="358"/>
      <c r="AB13" s="104">
        <v>-235</v>
      </c>
      <c r="AC13" s="297"/>
      <c r="AD13" s="294">
        <v>0.77</v>
      </c>
      <c r="AE13" s="291"/>
      <c r="AF13" s="32">
        <v>1123</v>
      </c>
      <c r="AG13" s="358"/>
      <c r="AH13" s="104">
        <v>1024</v>
      </c>
      <c r="AI13" s="297"/>
      <c r="AJ13" s="294">
        <v>0.1</v>
      </c>
    </row>
    <row r="14" spans="1:38" x14ac:dyDescent="0.2">
      <c r="A14" s="163" t="s">
        <v>17</v>
      </c>
      <c r="B14" s="32">
        <v>-66</v>
      </c>
      <c r="C14" s="358"/>
      <c r="D14" s="102">
        <v>-84</v>
      </c>
      <c r="E14" s="297"/>
      <c r="F14" s="294">
        <v>0.21</v>
      </c>
      <c r="G14" s="291"/>
      <c r="H14" s="32">
        <v>-10</v>
      </c>
      <c r="I14" s="358"/>
      <c r="J14" s="102">
        <v>-19</v>
      </c>
      <c r="K14" s="297"/>
      <c r="L14" s="294">
        <v>0.47</v>
      </c>
      <c r="M14" s="291"/>
      <c r="N14" s="32">
        <v>-48</v>
      </c>
      <c r="O14" s="358"/>
      <c r="P14" s="102">
        <v>-43</v>
      </c>
      <c r="Q14" s="297"/>
      <c r="R14" s="294">
        <v>-0.12</v>
      </c>
      <c r="S14" s="291"/>
      <c r="T14" s="32">
        <v>-3</v>
      </c>
      <c r="U14" s="358"/>
      <c r="V14" s="102">
        <v>-6</v>
      </c>
      <c r="W14" s="297"/>
      <c r="X14" s="294">
        <v>0.5</v>
      </c>
      <c r="Y14" s="291"/>
      <c r="Z14" s="32">
        <v>5</v>
      </c>
      <c r="AA14" s="358"/>
      <c r="AB14" s="102">
        <v>-4</v>
      </c>
      <c r="AC14" s="297"/>
      <c r="AD14" s="294" t="s">
        <v>93</v>
      </c>
      <c r="AE14" s="291"/>
      <c r="AF14" s="32">
        <v>-122</v>
      </c>
      <c r="AG14" s="358"/>
      <c r="AH14" s="102">
        <v>-156</v>
      </c>
      <c r="AI14" s="297"/>
      <c r="AJ14" s="294">
        <v>0.22</v>
      </c>
    </row>
    <row r="15" spans="1:38" x14ac:dyDescent="0.2">
      <c r="A15" s="163" t="s">
        <v>18</v>
      </c>
      <c r="B15" s="32">
        <v>-87</v>
      </c>
      <c r="C15" s="358"/>
      <c r="D15" s="102">
        <v>-139</v>
      </c>
      <c r="E15" s="297"/>
      <c r="F15" s="294">
        <v>0.37</v>
      </c>
      <c r="G15" s="291"/>
      <c r="H15" s="32">
        <v>-79</v>
      </c>
      <c r="I15" s="358"/>
      <c r="J15" s="102">
        <v>-56</v>
      </c>
      <c r="K15" s="297"/>
      <c r="L15" s="294">
        <v>-0.41</v>
      </c>
      <c r="M15" s="291"/>
      <c r="N15" s="32">
        <v>-60</v>
      </c>
      <c r="O15" s="358"/>
      <c r="P15" s="102">
        <v>-57</v>
      </c>
      <c r="Q15" s="297"/>
      <c r="R15" s="294">
        <v>-0.05</v>
      </c>
      <c r="S15" s="291"/>
      <c r="T15" s="32">
        <v>-13</v>
      </c>
      <c r="U15" s="358"/>
      <c r="V15" s="102">
        <v>-7</v>
      </c>
      <c r="W15" s="297"/>
      <c r="X15" s="294">
        <v>-0.86</v>
      </c>
      <c r="Y15" s="291"/>
      <c r="Z15" s="32">
        <v>-3</v>
      </c>
      <c r="AA15" s="358"/>
      <c r="AB15" s="102">
        <v>4</v>
      </c>
      <c r="AC15" s="297"/>
      <c r="AD15" s="294">
        <v>-1.75</v>
      </c>
      <c r="AE15" s="291"/>
      <c r="AF15" s="32">
        <v>-242</v>
      </c>
      <c r="AG15" s="358"/>
      <c r="AH15" s="102">
        <v>-255</v>
      </c>
      <c r="AI15" s="297"/>
      <c r="AJ15" s="294">
        <v>0.05</v>
      </c>
    </row>
    <row r="16" spans="1:38" ht="25.5" x14ac:dyDescent="0.2">
      <c r="A16" s="105" t="s">
        <v>112</v>
      </c>
      <c r="B16" s="32">
        <v>263</v>
      </c>
      <c r="C16" s="358"/>
      <c r="D16" s="102">
        <v>372</v>
      </c>
      <c r="E16" s="297"/>
      <c r="F16" s="294">
        <v>-0.28999999999999998</v>
      </c>
      <c r="G16" s="291"/>
      <c r="H16" s="32">
        <v>178</v>
      </c>
      <c r="I16" s="358"/>
      <c r="J16" s="102">
        <v>148</v>
      </c>
      <c r="K16" s="297"/>
      <c r="L16" s="294">
        <v>0.2</v>
      </c>
      <c r="M16" s="291"/>
      <c r="N16" s="32">
        <v>227</v>
      </c>
      <c r="O16" s="358"/>
      <c r="P16" s="102">
        <v>225</v>
      </c>
      <c r="Q16" s="297"/>
      <c r="R16" s="294">
        <v>0.01</v>
      </c>
      <c r="S16" s="291"/>
      <c r="T16" s="32">
        <v>49</v>
      </c>
      <c r="U16" s="358"/>
      <c r="V16" s="102">
        <v>25</v>
      </c>
      <c r="W16" s="297"/>
      <c r="X16" s="294">
        <v>0.96</v>
      </c>
      <c r="Y16" s="291"/>
      <c r="Z16" s="32">
        <v>-218</v>
      </c>
      <c r="AA16" s="358"/>
      <c r="AB16" s="102">
        <v>-360</v>
      </c>
      <c r="AC16" s="297"/>
      <c r="AD16" s="294">
        <v>0.39</v>
      </c>
      <c r="AE16" s="291"/>
      <c r="AF16" s="32">
        <v>499</v>
      </c>
      <c r="AG16" s="358"/>
      <c r="AH16" s="102">
        <v>410</v>
      </c>
      <c r="AI16" s="297"/>
      <c r="AJ16" s="294">
        <v>0.22</v>
      </c>
    </row>
    <row r="17" spans="1:36" x14ac:dyDescent="0.2">
      <c r="A17" s="163"/>
      <c r="B17" s="32"/>
      <c r="C17" s="358"/>
      <c r="D17" s="102"/>
      <c r="E17" s="297"/>
      <c r="F17" s="294"/>
      <c r="G17" s="291"/>
      <c r="H17" s="32"/>
      <c r="I17" s="358"/>
      <c r="J17" s="102"/>
      <c r="K17" s="297"/>
      <c r="L17" s="294"/>
      <c r="M17" s="291"/>
      <c r="N17" s="32"/>
      <c r="O17" s="358"/>
      <c r="P17" s="102"/>
      <c r="Q17" s="297"/>
      <c r="R17" s="294"/>
      <c r="S17" s="291"/>
      <c r="T17" s="32"/>
      <c r="U17" s="358"/>
      <c r="V17" s="102"/>
      <c r="W17" s="297"/>
      <c r="X17" s="294"/>
      <c r="Y17" s="291"/>
      <c r="Z17" s="32"/>
      <c r="AA17" s="358"/>
      <c r="AB17" s="102"/>
      <c r="AC17" s="297"/>
      <c r="AD17" s="294"/>
      <c r="AE17" s="291"/>
      <c r="AF17" s="32"/>
      <c r="AG17" s="358"/>
      <c r="AH17" s="102"/>
      <c r="AI17" s="297"/>
      <c r="AJ17" s="294"/>
    </row>
    <row r="18" spans="1:36" x14ac:dyDescent="0.2">
      <c r="A18" s="163" t="s">
        <v>19</v>
      </c>
      <c r="B18" s="30">
        <v>669</v>
      </c>
      <c r="C18" s="354"/>
      <c r="D18" s="102">
        <v>584</v>
      </c>
      <c r="E18" s="295"/>
      <c r="F18" s="294">
        <v>0.15</v>
      </c>
      <c r="G18" s="291"/>
      <c r="H18" s="30">
        <v>335</v>
      </c>
      <c r="I18" s="354"/>
      <c r="J18" s="102">
        <v>307</v>
      </c>
      <c r="K18" s="295"/>
      <c r="L18" s="294">
        <v>0.09</v>
      </c>
      <c r="M18" s="291"/>
      <c r="N18" s="30">
        <v>609</v>
      </c>
      <c r="O18" s="354"/>
      <c r="P18" s="102">
        <v>434</v>
      </c>
      <c r="Q18" s="295"/>
      <c r="R18" s="294">
        <v>0.4</v>
      </c>
      <c r="S18" s="291"/>
      <c r="T18" s="30">
        <v>128</v>
      </c>
      <c r="U18" s="354"/>
      <c r="V18" s="102">
        <v>74</v>
      </c>
      <c r="W18" s="295"/>
      <c r="X18" s="294">
        <v>0.73</v>
      </c>
      <c r="Y18" s="291"/>
      <c r="Z18" s="30">
        <v>8</v>
      </c>
      <c r="AA18" s="354"/>
      <c r="AB18" s="102">
        <v>-9</v>
      </c>
      <c r="AC18" s="295"/>
      <c r="AD18" s="294">
        <v>1.89</v>
      </c>
      <c r="AE18" s="291"/>
      <c r="AF18" s="30">
        <v>1749</v>
      </c>
      <c r="AG18" s="354"/>
      <c r="AH18" s="102">
        <v>1390</v>
      </c>
      <c r="AI18" s="295"/>
      <c r="AJ18" s="294">
        <v>0.26</v>
      </c>
    </row>
    <row r="19" spans="1:36" x14ac:dyDescent="0.2">
      <c r="A19" s="163" t="s">
        <v>20</v>
      </c>
      <c r="B19" s="30">
        <v>401</v>
      </c>
      <c r="C19" s="354"/>
      <c r="D19" s="102">
        <v>284</v>
      </c>
      <c r="E19" s="295"/>
      <c r="F19" s="294">
        <v>0.41</v>
      </c>
      <c r="G19" s="291"/>
      <c r="H19" s="30">
        <v>165</v>
      </c>
      <c r="I19" s="354"/>
      <c r="J19" s="102">
        <v>110</v>
      </c>
      <c r="K19" s="295"/>
      <c r="L19" s="294">
        <v>0.5</v>
      </c>
      <c r="M19" s="291"/>
      <c r="N19" s="30">
        <v>383</v>
      </c>
      <c r="O19" s="354"/>
      <c r="P19" s="102">
        <v>149</v>
      </c>
      <c r="Q19" s="295"/>
      <c r="R19" s="294">
        <v>1.57</v>
      </c>
      <c r="S19" s="291"/>
      <c r="T19" s="30">
        <v>106</v>
      </c>
      <c r="U19" s="354"/>
      <c r="V19" s="102">
        <v>61</v>
      </c>
      <c r="W19" s="295"/>
      <c r="X19" s="294">
        <v>0.74</v>
      </c>
      <c r="Y19" s="291"/>
      <c r="Z19" s="30">
        <v>20</v>
      </c>
      <c r="AA19" s="354"/>
      <c r="AB19" s="102">
        <v>-14</v>
      </c>
      <c r="AC19" s="295"/>
      <c r="AD19" s="294" t="s">
        <v>93</v>
      </c>
      <c r="AE19" s="291"/>
      <c r="AF19" s="30">
        <v>1075</v>
      </c>
      <c r="AG19" s="354"/>
      <c r="AH19" s="102">
        <v>590</v>
      </c>
      <c r="AI19" s="295"/>
      <c r="AJ19" s="294">
        <v>0.82</v>
      </c>
    </row>
    <row r="20" spans="1:36" x14ac:dyDescent="0.2">
      <c r="A20" s="163"/>
      <c r="B20" s="30"/>
      <c r="C20" s="354"/>
      <c r="D20" s="102"/>
      <c r="E20" s="295"/>
      <c r="F20" s="294"/>
      <c r="G20" s="291"/>
      <c r="H20" s="30"/>
      <c r="I20" s="354"/>
      <c r="J20" s="102"/>
      <c r="K20" s="295"/>
      <c r="L20" s="294"/>
      <c r="M20" s="291"/>
      <c r="N20" s="30"/>
      <c r="O20" s="354"/>
      <c r="P20" s="102"/>
      <c r="Q20" s="295"/>
      <c r="R20" s="294"/>
      <c r="S20" s="291"/>
      <c r="T20" s="30"/>
      <c r="U20" s="354"/>
      <c r="V20" s="102"/>
      <c r="W20" s="295"/>
      <c r="X20" s="294"/>
      <c r="Y20" s="291"/>
      <c r="Z20" s="30"/>
      <c r="AA20" s="354"/>
      <c r="AB20" s="102"/>
      <c r="AC20" s="295"/>
      <c r="AD20" s="294"/>
      <c r="AE20" s="291"/>
      <c r="AF20" s="30"/>
      <c r="AG20" s="354"/>
      <c r="AH20" s="102"/>
      <c r="AI20" s="295"/>
      <c r="AJ20" s="294"/>
    </row>
    <row r="21" spans="1:36" x14ac:dyDescent="0.2">
      <c r="A21" s="163" t="s">
        <v>21</v>
      </c>
      <c r="B21" s="30">
        <v>266</v>
      </c>
      <c r="C21" s="354"/>
      <c r="D21" s="102">
        <v>306</v>
      </c>
      <c r="E21" s="295"/>
      <c r="F21" s="294">
        <v>-0.13</v>
      </c>
      <c r="G21" s="291"/>
      <c r="H21" s="30">
        <v>186</v>
      </c>
      <c r="I21" s="354"/>
      <c r="J21" s="102">
        <v>227</v>
      </c>
      <c r="K21" s="295"/>
      <c r="L21" s="294">
        <v>-0.18</v>
      </c>
      <c r="M21" s="291"/>
      <c r="N21" s="30">
        <v>227</v>
      </c>
      <c r="O21" s="354"/>
      <c r="P21" s="102">
        <v>284</v>
      </c>
      <c r="Q21" s="295"/>
      <c r="R21" s="294">
        <v>-0.2</v>
      </c>
      <c r="S21" s="291"/>
      <c r="T21" s="30">
        <v>23</v>
      </c>
      <c r="U21" s="354"/>
      <c r="V21" s="102">
        <v>31</v>
      </c>
      <c r="W21" s="295"/>
      <c r="X21" s="294">
        <v>-0.26</v>
      </c>
      <c r="Y21" s="291"/>
      <c r="Z21" s="30">
        <v>-12</v>
      </c>
      <c r="AA21" s="354"/>
      <c r="AB21" s="102">
        <v>8</v>
      </c>
      <c r="AC21" s="295"/>
      <c r="AD21" s="294" t="s">
        <v>93</v>
      </c>
      <c r="AE21" s="291"/>
      <c r="AF21" s="30">
        <v>690</v>
      </c>
      <c r="AG21" s="354"/>
      <c r="AH21" s="102">
        <v>856</v>
      </c>
      <c r="AI21" s="295"/>
      <c r="AJ21" s="294">
        <v>-0.19</v>
      </c>
    </row>
    <row r="22" spans="1:36" x14ac:dyDescent="0.2">
      <c r="A22" s="163" t="s">
        <v>96</v>
      </c>
      <c r="B22" s="30">
        <v>262</v>
      </c>
      <c r="C22" s="354"/>
      <c r="D22" s="102">
        <v>161</v>
      </c>
      <c r="E22" s="295"/>
      <c r="F22" s="294">
        <v>0.64</v>
      </c>
      <c r="G22" s="291"/>
      <c r="H22" s="30">
        <v>0</v>
      </c>
      <c r="I22" s="354"/>
      <c r="J22" s="102">
        <v>14</v>
      </c>
      <c r="K22" s="295"/>
      <c r="L22" s="294">
        <v>-1</v>
      </c>
      <c r="M22" s="291"/>
      <c r="N22" s="30">
        <v>15</v>
      </c>
      <c r="O22" s="354"/>
      <c r="P22" s="102">
        <v>76</v>
      </c>
      <c r="Q22" s="295"/>
      <c r="R22" s="294">
        <v>-0.8</v>
      </c>
      <c r="S22" s="291"/>
      <c r="T22" s="30">
        <v>0</v>
      </c>
      <c r="U22" s="354"/>
      <c r="V22" s="102">
        <v>0</v>
      </c>
      <c r="W22" s="295"/>
      <c r="X22" s="294" t="s">
        <v>115</v>
      </c>
      <c r="Y22" s="291"/>
      <c r="Z22" s="30">
        <v>1</v>
      </c>
      <c r="AA22" s="354"/>
      <c r="AB22" s="356" t="s">
        <v>84</v>
      </c>
      <c r="AC22" s="295"/>
      <c r="AD22" s="294" t="s">
        <v>115</v>
      </c>
      <c r="AE22" s="291"/>
      <c r="AF22" s="30">
        <v>278</v>
      </c>
      <c r="AG22" s="354"/>
      <c r="AH22" s="102">
        <v>251</v>
      </c>
      <c r="AI22" s="295"/>
      <c r="AJ22" s="294">
        <v>0.11</v>
      </c>
    </row>
    <row r="23" spans="1:36" x14ac:dyDescent="0.2">
      <c r="A23" s="162"/>
      <c r="B23" s="30"/>
      <c r="C23" s="354"/>
      <c r="D23" s="102"/>
      <c r="E23" s="295"/>
      <c r="F23" s="294"/>
      <c r="G23" s="291"/>
      <c r="H23" s="30"/>
      <c r="I23" s="354"/>
      <c r="J23" s="102"/>
      <c r="K23" s="295"/>
      <c r="L23" s="294"/>
      <c r="M23" s="291"/>
      <c r="N23" s="30"/>
      <c r="O23" s="354"/>
      <c r="P23" s="102"/>
      <c r="Q23" s="295"/>
      <c r="R23" s="294"/>
      <c r="S23" s="291"/>
      <c r="T23" s="30"/>
      <c r="U23" s="354"/>
      <c r="V23" s="102"/>
      <c r="W23" s="295"/>
      <c r="X23" s="294"/>
      <c r="Y23" s="291"/>
      <c r="Z23" s="30"/>
      <c r="AA23" s="354"/>
      <c r="AB23" s="102"/>
      <c r="AC23" s="295"/>
      <c r="AD23" s="294"/>
      <c r="AE23" s="291"/>
      <c r="AF23" s="30"/>
      <c r="AG23" s="354"/>
      <c r="AH23" s="102"/>
      <c r="AI23" s="295"/>
      <c r="AJ23" s="294"/>
    </row>
    <row r="24" spans="1:36" x14ac:dyDescent="0.2">
      <c r="A24" s="163" t="s">
        <v>22</v>
      </c>
      <c r="B24" s="30">
        <v>68</v>
      </c>
      <c r="C24" s="354"/>
      <c r="D24" s="102">
        <v>53</v>
      </c>
      <c r="E24" s="295"/>
      <c r="F24" s="294">
        <v>0.28999999999999998</v>
      </c>
      <c r="G24" s="291"/>
      <c r="H24" s="30">
        <v>152</v>
      </c>
      <c r="I24" s="354"/>
      <c r="J24" s="102">
        <v>146</v>
      </c>
      <c r="K24" s="295"/>
      <c r="L24" s="294">
        <v>0.04</v>
      </c>
      <c r="M24" s="291"/>
      <c r="N24" s="30">
        <v>1</v>
      </c>
      <c r="O24" s="354"/>
      <c r="P24" s="102">
        <v>1</v>
      </c>
      <c r="Q24" s="295"/>
      <c r="R24" s="294">
        <v>0</v>
      </c>
      <c r="S24" s="291"/>
      <c r="T24" s="30" t="s">
        <v>84</v>
      </c>
      <c r="U24" s="354"/>
      <c r="V24" s="102" t="s">
        <v>84</v>
      </c>
      <c r="W24" s="295"/>
      <c r="X24" s="294" t="s">
        <v>115</v>
      </c>
      <c r="Y24" s="291"/>
      <c r="Z24" s="30">
        <v>-14</v>
      </c>
      <c r="AA24" s="354"/>
      <c r="AB24" s="102">
        <v>2</v>
      </c>
      <c r="AC24" s="295"/>
      <c r="AD24" s="294" t="s">
        <v>93</v>
      </c>
      <c r="AE24" s="291"/>
      <c r="AF24" s="30">
        <v>207</v>
      </c>
      <c r="AG24" s="354"/>
      <c r="AH24" s="102">
        <v>202</v>
      </c>
      <c r="AI24" s="295"/>
      <c r="AJ24" s="294">
        <v>0.02</v>
      </c>
    </row>
    <row r="25" spans="1:36" x14ac:dyDescent="0.2">
      <c r="A25" s="162"/>
      <c r="B25" s="30"/>
      <c r="C25" s="354"/>
      <c r="D25" s="104"/>
      <c r="E25" s="295"/>
      <c r="F25" s="294"/>
      <c r="G25" s="291"/>
      <c r="H25" s="30"/>
      <c r="I25" s="354"/>
      <c r="J25" s="104"/>
      <c r="K25" s="295"/>
      <c r="L25" s="294"/>
      <c r="M25" s="291"/>
      <c r="N25" s="30"/>
      <c r="O25" s="354"/>
      <c r="P25" s="104"/>
      <c r="Q25" s="295"/>
      <c r="R25" s="294"/>
      <c r="S25" s="291"/>
      <c r="T25" s="30"/>
      <c r="U25" s="354"/>
      <c r="V25" s="104"/>
      <c r="W25" s="295"/>
      <c r="X25" s="294"/>
      <c r="Y25" s="291"/>
      <c r="Z25" s="30"/>
      <c r="AA25" s="354"/>
      <c r="AB25" s="104"/>
      <c r="AC25" s="295"/>
      <c r="AD25" s="298"/>
      <c r="AE25" s="291"/>
      <c r="AF25" s="30"/>
      <c r="AG25" s="354"/>
      <c r="AH25" s="104"/>
      <c r="AI25" s="295"/>
      <c r="AJ25" s="294"/>
    </row>
    <row r="26" spans="1:36" x14ac:dyDescent="0.2">
      <c r="A26" s="163" t="s">
        <v>23</v>
      </c>
      <c r="B26" s="32"/>
      <c r="C26" s="358"/>
      <c r="D26" s="104"/>
      <c r="E26" s="297"/>
      <c r="F26" s="299"/>
      <c r="G26" s="300"/>
      <c r="H26" s="32"/>
      <c r="I26" s="358"/>
      <c r="J26" s="104"/>
      <c r="K26" s="297"/>
      <c r="L26" s="299"/>
      <c r="M26" s="300"/>
      <c r="N26" s="32"/>
      <c r="O26" s="358"/>
      <c r="P26" s="104"/>
      <c r="Q26" s="297"/>
      <c r="R26" s="299"/>
      <c r="S26" s="300"/>
      <c r="T26" s="32"/>
      <c r="U26" s="358"/>
      <c r="V26" s="104"/>
      <c r="W26" s="297"/>
      <c r="X26" s="299"/>
      <c r="Y26" s="300"/>
      <c r="Z26" s="32"/>
      <c r="AA26" s="358"/>
      <c r="AB26" s="104"/>
      <c r="AC26" s="297"/>
      <c r="AD26" s="301"/>
      <c r="AE26" s="300"/>
      <c r="AF26" s="32"/>
      <c r="AG26" s="358"/>
      <c r="AH26" s="104"/>
      <c r="AI26" s="297"/>
      <c r="AJ26" s="299"/>
    </row>
    <row r="27" spans="1:36" ht="15" x14ac:dyDescent="0.2">
      <c r="A27" s="162" t="s">
        <v>24</v>
      </c>
      <c r="B27" s="33">
        <v>0.192</v>
      </c>
      <c r="C27" s="359"/>
      <c r="D27" s="106">
        <v>0.23699999999999999</v>
      </c>
      <c r="E27" s="305"/>
      <c r="F27" s="302"/>
      <c r="G27" s="303"/>
      <c r="H27" s="33">
        <v>0.223</v>
      </c>
      <c r="I27" s="359"/>
      <c r="J27" s="106">
        <v>0.19</v>
      </c>
      <c r="K27" s="305"/>
      <c r="L27" s="302"/>
      <c r="M27" s="303"/>
      <c r="N27" s="33">
        <v>0.16200000000000001</v>
      </c>
      <c r="O27" s="359"/>
      <c r="P27" s="106">
        <v>0.16800000000000001</v>
      </c>
      <c r="Q27" s="305"/>
      <c r="R27" s="302"/>
      <c r="S27" s="303"/>
      <c r="T27" s="33">
        <v>0.122</v>
      </c>
      <c r="U27" s="359"/>
      <c r="V27" s="106">
        <v>0.107</v>
      </c>
      <c r="W27" s="305"/>
      <c r="X27" s="302"/>
      <c r="Y27" s="303"/>
      <c r="Z27" s="33"/>
      <c r="AA27" s="359"/>
      <c r="AB27" s="106"/>
      <c r="AC27" s="305"/>
      <c r="AD27" s="304"/>
      <c r="AE27" s="303"/>
      <c r="AF27" s="33">
        <v>0.185</v>
      </c>
      <c r="AG27" s="359">
        <v>3</v>
      </c>
      <c r="AH27" s="106">
        <v>0.20300000000000001</v>
      </c>
      <c r="AI27" s="305">
        <v>4</v>
      </c>
      <c r="AJ27" s="302"/>
    </row>
    <row r="28" spans="1:36" ht="15" x14ac:dyDescent="0.2">
      <c r="A28" s="162" t="s">
        <v>25</v>
      </c>
      <c r="B28" s="33">
        <v>0.106</v>
      </c>
      <c r="C28" s="359"/>
      <c r="D28" s="106">
        <v>0.14899999999999999</v>
      </c>
      <c r="E28" s="305"/>
      <c r="F28" s="302"/>
      <c r="G28" s="303"/>
      <c r="H28" s="33">
        <v>0.153</v>
      </c>
      <c r="I28" s="359"/>
      <c r="J28" s="106">
        <v>0.13</v>
      </c>
      <c r="K28" s="305"/>
      <c r="L28" s="302"/>
      <c r="M28" s="303"/>
      <c r="N28" s="33">
        <v>0.11799999999999999</v>
      </c>
      <c r="O28" s="359"/>
      <c r="P28" s="106">
        <v>0.124</v>
      </c>
      <c r="Q28" s="305"/>
      <c r="R28" s="302"/>
      <c r="S28" s="303"/>
      <c r="T28" s="33">
        <v>8.7999999999999995E-2</v>
      </c>
      <c r="U28" s="359"/>
      <c r="V28" s="106">
        <v>6.8000000000000005E-2</v>
      </c>
      <c r="W28" s="305"/>
      <c r="X28" s="302"/>
      <c r="Y28" s="303"/>
      <c r="Z28" s="33"/>
      <c r="AA28" s="359"/>
      <c r="AB28" s="106"/>
      <c r="AC28" s="305"/>
      <c r="AD28" s="304"/>
      <c r="AE28" s="303"/>
      <c r="AF28" s="33">
        <v>0.11700000000000001</v>
      </c>
      <c r="AG28" s="359">
        <v>3</v>
      </c>
      <c r="AH28" s="106">
        <v>0.13400000000000001</v>
      </c>
      <c r="AI28" s="305">
        <v>8</v>
      </c>
      <c r="AJ28" s="302"/>
    </row>
    <row r="29" spans="1:36" x14ac:dyDescent="0.2">
      <c r="A29" s="162" t="s">
        <v>26</v>
      </c>
      <c r="B29" s="33">
        <v>8.5999999999999993E-2</v>
      </c>
      <c r="C29" s="360"/>
      <c r="D29" s="106">
        <v>8.8999999999999996E-2</v>
      </c>
      <c r="E29" s="306"/>
      <c r="F29" s="302"/>
      <c r="G29" s="303"/>
      <c r="H29" s="33">
        <v>7.0000000000000007E-2</v>
      </c>
      <c r="I29" s="360"/>
      <c r="J29" s="106">
        <v>0.06</v>
      </c>
      <c r="K29" s="306"/>
      <c r="L29" s="302"/>
      <c r="M29" s="303"/>
      <c r="N29" s="33">
        <v>4.3999999999999997E-2</v>
      </c>
      <c r="O29" s="360"/>
      <c r="P29" s="106">
        <v>4.3999999999999997E-2</v>
      </c>
      <c r="Q29" s="306"/>
      <c r="R29" s="302"/>
      <c r="S29" s="303"/>
      <c r="T29" s="33">
        <v>3.3000000000000002E-2</v>
      </c>
      <c r="U29" s="360"/>
      <c r="V29" s="106">
        <v>0.04</v>
      </c>
      <c r="W29" s="306"/>
      <c r="X29" s="302"/>
      <c r="Y29" s="303"/>
      <c r="Z29" s="33"/>
      <c r="AA29" s="360"/>
      <c r="AB29" s="106"/>
      <c r="AC29" s="306"/>
      <c r="AD29" s="304"/>
      <c r="AE29" s="303"/>
      <c r="AF29" s="33">
        <v>7.4999999999999997E-2</v>
      </c>
      <c r="AG29" s="360"/>
      <c r="AH29" s="106">
        <v>8.8999999999999996E-2</v>
      </c>
      <c r="AI29" s="306"/>
      <c r="AJ29" s="302"/>
    </row>
    <row r="30" spans="1:36" ht="15" x14ac:dyDescent="0.2">
      <c r="A30" s="361" t="s">
        <v>27</v>
      </c>
      <c r="B30" s="310">
        <v>0.14399999999999999</v>
      </c>
      <c r="C30" s="362"/>
      <c r="D30" s="107">
        <v>0.13300000000000001</v>
      </c>
      <c r="E30" s="311"/>
      <c r="F30" s="307"/>
      <c r="G30" s="308"/>
      <c r="H30" s="310">
        <v>0.184</v>
      </c>
      <c r="I30" s="362"/>
      <c r="J30" s="107">
        <v>0.16900000000000001</v>
      </c>
      <c r="K30" s="311"/>
      <c r="L30" s="307"/>
      <c r="M30" s="308"/>
      <c r="N30" s="310">
        <v>0.21099999999999999</v>
      </c>
      <c r="O30" s="362"/>
      <c r="P30" s="107">
        <v>0.16500000000000001</v>
      </c>
      <c r="Q30" s="311"/>
      <c r="R30" s="307"/>
      <c r="S30" s="308"/>
      <c r="T30" s="310">
        <v>0.17100000000000001</v>
      </c>
      <c r="U30" s="362"/>
      <c r="V30" s="107">
        <v>0.128</v>
      </c>
      <c r="W30" s="311"/>
      <c r="X30" s="307"/>
      <c r="Y30" s="308"/>
      <c r="Z30" s="310"/>
      <c r="AA30" s="362"/>
      <c r="AB30" s="107"/>
      <c r="AC30" s="311"/>
      <c r="AD30" s="309"/>
      <c r="AE30" s="308"/>
      <c r="AF30" s="310">
        <v>0.17499999999999999</v>
      </c>
      <c r="AG30" s="362"/>
      <c r="AH30" s="107">
        <v>0.14899999999999999</v>
      </c>
      <c r="AI30" s="311"/>
      <c r="AJ30" s="307"/>
    </row>
    <row r="31" spans="1:36" x14ac:dyDescent="0.2">
      <c r="A31" s="312"/>
      <c r="B31" s="313"/>
      <c r="C31" s="313"/>
      <c r="D31" s="313"/>
      <c r="E31" s="313"/>
      <c r="F31" s="313"/>
      <c r="G31" s="109"/>
      <c r="H31" s="313"/>
      <c r="I31" s="313"/>
      <c r="J31" s="313"/>
      <c r="K31" s="313"/>
      <c r="L31" s="313"/>
      <c r="M31" s="109"/>
      <c r="N31" s="313"/>
      <c r="O31" s="313"/>
      <c r="P31" s="313"/>
      <c r="Q31" s="313"/>
      <c r="R31" s="313"/>
      <c r="S31" s="109"/>
      <c r="T31" s="313"/>
      <c r="U31" s="313"/>
      <c r="V31" s="313"/>
      <c r="W31" s="313"/>
      <c r="X31" s="313"/>
      <c r="Y31" s="109"/>
      <c r="Z31" s="313"/>
      <c r="AA31" s="313"/>
      <c r="AB31" s="313"/>
      <c r="AC31" s="313"/>
      <c r="AD31" s="313"/>
      <c r="AE31" s="109"/>
      <c r="AF31" s="108"/>
      <c r="AG31" s="108"/>
      <c r="AH31" s="108"/>
      <c r="AI31" s="108"/>
      <c r="AJ31" s="313"/>
    </row>
    <row r="32" spans="1:36" ht="15" x14ac:dyDescent="0.2">
      <c r="A32" s="110" t="s">
        <v>192</v>
      </c>
      <c r="B32" s="314"/>
      <c r="C32" s="314"/>
      <c r="D32" s="314"/>
      <c r="E32" s="314"/>
      <c r="F32" s="315"/>
      <c r="G32" s="112"/>
      <c r="H32" s="314"/>
      <c r="I32" s="314"/>
      <c r="J32" s="314"/>
      <c r="K32" s="314"/>
      <c r="L32" s="314"/>
      <c r="M32" s="111"/>
      <c r="N32" s="314"/>
      <c r="O32" s="314"/>
      <c r="P32" s="314"/>
      <c r="Q32" s="314"/>
      <c r="R32" s="314"/>
      <c r="S32" s="111"/>
      <c r="T32" s="316"/>
      <c r="U32" s="316"/>
      <c r="V32" s="317"/>
      <c r="W32" s="317"/>
      <c r="X32" s="316"/>
      <c r="Y32" s="113"/>
      <c r="Z32" s="316"/>
      <c r="AA32" s="316"/>
      <c r="AB32" s="314"/>
      <c r="AC32" s="314"/>
      <c r="AD32" s="314"/>
      <c r="AE32" s="111"/>
      <c r="AF32" s="111"/>
      <c r="AG32" s="111"/>
      <c r="AH32" s="111"/>
      <c r="AI32" s="111"/>
      <c r="AJ32" s="314"/>
    </row>
    <row r="33" spans="1:36" ht="15" x14ac:dyDescent="0.2">
      <c r="A33" s="110" t="s">
        <v>193</v>
      </c>
      <c r="B33" s="314"/>
      <c r="C33" s="314"/>
      <c r="D33" s="314"/>
      <c r="E33" s="314"/>
      <c r="F33" s="315"/>
      <c r="G33" s="112"/>
      <c r="H33" s="314"/>
      <c r="I33" s="314"/>
      <c r="J33" s="314"/>
      <c r="K33" s="314"/>
      <c r="L33" s="314"/>
      <c r="M33" s="111"/>
      <c r="N33" s="314"/>
      <c r="O33" s="314"/>
      <c r="P33" s="314"/>
      <c r="Q33" s="314"/>
      <c r="R33" s="314"/>
      <c r="S33" s="111"/>
      <c r="T33" s="316"/>
      <c r="U33" s="316"/>
      <c r="V33" s="317"/>
      <c r="W33" s="317"/>
      <c r="X33" s="316"/>
      <c r="Y33" s="113"/>
      <c r="Z33" s="316"/>
      <c r="AA33" s="316"/>
      <c r="AB33" s="314"/>
      <c r="AC33" s="314"/>
      <c r="AD33" s="314"/>
      <c r="AE33" s="111"/>
      <c r="AF33" s="111"/>
      <c r="AG33" s="111"/>
      <c r="AH33" s="111"/>
      <c r="AI33" s="111"/>
      <c r="AJ33" s="314"/>
    </row>
    <row r="34" spans="1:36" ht="15" x14ac:dyDescent="0.2">
      <c r="A34" s="110" t="s">
        <v>194</v>
      </c>
      <c r="B34" s="314"/>
      <c r="C34" s="314"/>
      <c r="D34" s="314"/>
      <c r="E34" s="314"/>
      <c r="F34" s="315"/>
      <c r="G34" s="112"/>
      <c r="H34" s="314"/>
      <c r="I34" s="314"/>
      <c r="J34" s="314"/>
      <c r="K34" s="314"/>
      <c r="L34" s="314"/>
      <c r="M34" s="111"/>
      <c r="N34" s="314"/>
      <c r="O34" s="314"/>
      <c r="P34" s="314"/>
      <c r="Q34" s="314"/>
      <c r="R34" s="314"/>
      <c r="S34" s="111"/>
      <c r="T34" s="316"/>
      <c r="U34" s="316"/>
      <c r="V34" s="317"/>
      <c r="W34" s="317"/>
      <c r="X34" s="316"/>
      <c r="Y34" s="113"/>
      <c r="Z34" s="316"/>
      <c r="AA34" s="316"/>
      <c r="AB34" s="314"/>
      <c r="AC34" s="314"/>
      <c r="AD34" s="314"/>
      <c r="AE34" s="111"/>
      <c r="AF34" s="111"/>
      <c r="AG34" s="111"/>
      <c r="AH34" s="111"/>
      <c r="AI34" s="111"/>
      <c r="AJ34" s="314"/>
    </row>
    <row r="35" spans="1:36" ht="15" x14ac:dyDescent="0.2">
      <c r="A35" s="110" t="s">
        <v>163</v>
      </c>
      <c r="B35" s="314"/>
      <c r="C35" s="314"/>
      <c r="D35" s="314"/>
      <c r="E35" s="314"/>
      <c r="F35" s="315"/>
      <c r="G35" s="112"/>
      <c r="H35" s="314"/>
      <c r="I35" s="314"/>
      <c r="J35" s="314"/>
      <c r="K35" s="314"/>
      <c r="L35" s="314"/>
      <c r="M35" s="111"/>
      <c r="N35" s="314"/>
      <c r="O35" s="314"/>
      <c r="P35" s="314"/>
      <c r="Q35" s="314"/>
      <c r="R35" s="314"/>
      <c r="S35" s="111"/>
      <c r="T35" s="316"/>
      <c r="U35" s="316"/>
      <c r="V35" s="317"/>
      <c r="W35" s="317"/>
      <c r="X35" s="316"/>
      <c r="Y35" s="113"/>
      <c r="Z35" s="316"/>
      <c r="AA35" s="316"/>
      <c r="AB35" s="314"/>
      <c r="AC35" s="314"/>
      <c r="AD35" s="314"/>
      <c r="AE35" s="111"/>
      <c r="AF35" s="111"/>
      <c r="AG35" s="111"/>
      <c r="AH35" s="111"/>
      <c r="AI35" s="111"/>
      <c r="AJ35" s="314"/>
    </row>
    <row r="36" spans="1:36" ht="15" x14ac:dyDescent="0.2">
      <c r="A36" s="110" t="s">
        <v>195</v>
      </c>
      <c r="B36" s="314"/>
      <c r="C36" s="314"/>
      <c r="D36" s="314"/>
      <c r="E36" s="314"/>
      <c r="F36" s="315"/>
      <c r="G36" s="112"/>
      <c r="H36" s="314"/>
      <c r="I36" s="314"/>
      <c r="J36" s="314"/>
      <c r="K36" s="314"/>
      <c r="L36" s="314"/>
      <c r="M36" s="111"/>
      <c r="N36" s="314"/>
      <c r="O36" s="314"/>
      <c r="P36" s="314"/>
      <c r="Q36" s="314"/>
      <c r="R36" s="314"/>
      <c r="S36" s="111"/>
      <c r="T36" s="316"/>
      <c r="U36" s="316"/>
      <c r="V36" s="317"/>
      <c r="W36" s="317"/>
      <c r="X36" s="316"/>
      <c r="Y36" s="113"/>
      <c r="Z36" s="316"/>
      <c r="AA36" s="316"/>
      <c r="AB36" s="314"/>
      <c r="AC36" s="314"/>
      <c r="AD36" s="314"/>
      <c r="AE36" s="111"/>
      <c r="AF36" s="111"/>
      <c r="AG36" s="111"/>
      <c r="AH36" s="111"/>
      <c r="AI36" s="111"/>
      <c r="AJ36" s="314"/>
    </row>
    <row r="37" spans="1:36" x14ac:dyDescent="0.2">
      <c r="A37" s="110" t="s">
        <v>196</v>
      </c>
      <c r="X37" s="23"/>
      <c r="Y37" s="24"/>
      <c r="AD37" s="23"/>
      <c r="AF37" s="24"/>
      <c r="AH37" s="24"/>
      <c r="AJ37" s="23"/>
    </row>
    <row r="38" spans="1:36" x14ac:dyDescent="0.2">
      <c r="A38" s="110" t="s">
        <v>197</v>
      </c>
      <c r="X38" s="23"/>
      <c r="Y38" s="24"/>
      <c r="AD38" s="23"/>
      <c r="AF38" s="24"/>
      <c r="AH38" s="24"/>
      <c r="AJ38" s="23"/>
    </row>
    <row r="39" spans="1:36" x14ac:dyDescent="0.2">
      <c r="A39" s="110" t="s">
        <v>198</v>
      </c>
      <c r="X39" s="23"/>
      <c r="Y39" s="24"/>
      <c r="AD39" s="23"/>
      <c r="AF39" s="24"/>
      <c r="AH39" s="24"/>
      <c r="AJ39" s="23"/>
    </row>
  </sheetData>
  <mergeCells count="8">
    <mergeCell ref="T5:X5"/>
    <mergeCell ref="Z5:AD5"/>
    <mergeCell ref="AF5:AJ5"/>
    <mergeCell ref="A1:B1"/>
    <mergeCell ref="A3:J3"/>
    <mergeCell ref="B5:F5"/>
    <mergeCell ref="H5:L5"/>
    <mergeCell ref="N5:R5"/>
  </mergeCells>
  <hyperlinks>
    <hyperlink ref="A1:B1" location="Overview!A1" display="&lt; back to overview" xr:uid="{50B13927-0A62-4623-B5FE-F5C5C1F6714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8567-B9E4-4F8C-8BDF-AE090F0C875B}">
  <dimension ref="A1:AJ46"/>
  <sheetViews>
    <sheetView showGridLines="0" zoomScale="85" zoomScaleNormal="85" workbookViewId="0">
      <selection sqref="A1:B1"/>
    </sheetView>
  </sheetViews>
  <sheetFormatPr baseColWidth="10" defaultRowHeight="15" x14ac:dyDescent="0.25"/>
  <cols>
    <col min="1" max="1" width="49.42578125" customWidth="1"/>
    <col min="3" max="3" width="2.28515625" customWidth="1"/>
    <col min="4" max="4" width="12.7109375" customWidth="1"/>
    <col min="5" max="5" width="2.28515625" customWidth="1"/>
    <col min="6" max="6" width="12.85546875" customWidth="1"/>
    <col min="7" max="7" width="2" customWidth="1"/>
    <col min="8" max="8" width="12.7109375" customWidth="1"/>
    <col min="9" max="9" width="2" customWidth="1"/>
    <col min="11" max="11" width="2.7109375" customWidth="1"/>
    <col min="12" max="12" width="12.7109375" customWidth="1"/>
    <col min="13" max="13" width="2.28515625" customWidth="1"/>
    <col min="15" max="15" width="2" customWidth="1"/>
    <col min="16" max="16" width="13" customWidth="1"/>
    <col min="17" max="17" width="2.28515625" customWidth="1"/>
    <col min="18" max="18" width="12.7109375" customWidth="1"/>
    <col min="19" max="19" width="1.7109375" customWidth="1"/>
    <col min="20" max="20" width="13.42578125" customWidth="1"/>
    <col min="21" max="21" width="1.5703125" customWidth="1"/>
    <col min="23" max="23" width="2.140625" customWidth="1"/>
    <col min="24" max="24" width="12.85546875" customWidth="1"/>
    <col min="25" max="25" width="1.85546875" customWidth="1"/>
    <col min="26" max="26" width="12.7109375" customWidth="1"/>
    <col min="27" max="27" width="2.28515625" customWidth="1"/>
    <col min="29" max="29" width="1.85546875" customWidth="1"/>
    <col min="30" max="30" width="12.85546875" customWidth="1"/>
    <col min="31" max="31" width="1.42578125" customWidth="1"/>
    <col min="33" max="33" width="1.5703125" customWidth="1"/>
    <col min="35" max="35" width="1.42578125" customWidth="1"/>
    <col min="36" max="36" width="12.5703125" customWidth="1"/>
  </cols>
  <sheetData>
    <row r="1" spans="1:36" x14ac:dyDescent="0.25">
      <c r="A1" s="444" t="s">
        <v>28</v>
      </c>
      <c r="B1" s="444"/>
    </row>
    <row r="3" spans="1:36" ht="15.75" x14ac:dyDescent="0.25">
      <c r="A3" s="446" t="s">
        <v>210</v>
      </c>
      <c r="B3" s="446"/>
      <c r="C3" s="446"/>
      <c r="D3" s="446"/>
      <c r="E3" s="446"/>
      <c r="F3" s="446"/>
      <c r="G3" s="446"/>
      <c r="H3" s="446"/>
      <c r="I3" s="446"/>
      <c r="J3" s="446"/>
      <c r="K3" s="370"/>
      <c r="L3" s="284"/>
      <c r="M3" s="96"/>
      <c r="N3" s="285"/>
      <c r="O3" s="285"/>
      <c r="P3" s="285"/>
      <c r="Q3" s="285"/>
      <c r="R3" s="285"/>
      <c r="S3" s="26"/>
      <c r="T3" s="285"/>
      <c r="U3" s="285"/>
      <c r="V3" s="285"/>
      <c r="W3" s="285"/>
      <c r="X3" s="285"/>
      <c r="Y3" s="26"/>
      <c r="Z3" s="285"/>
      <c r="AA3" s="285"/>
      <c r="AB3" s="285"/>
      <c r="AC3" s="285"/>
      <c r="AD3" s="285"/>
      <c r="AE3" s="26"/>
      <c r="AF3" s="26"/>
      <c r="AG3" s="26"/>
      <c r="AH3" s="27"/>
      <c r="AI3" s="27"/>
      <c r="AJ3" s="285"/>
    </row>
    <row r="4" spans="1:36" x14ac:dyDescent="0.25">
      <c r="A4" s="24"/>
      <c r="B4" s="23"/>
      <c r="C4" s="23"/>
      <c r="D4" s="23"/>
      <c r="E4" s="23"/>
      <c r="F4" s="23"/>
      <c r="G4" s="24"/>
      <c r="H4" s="23"/>
      <c r="I4" s="23"/>
      <c r="J4" s="23"/>
      <c r="K4" s="23"/>
      <c r="L4" s="23"/>
      <c r="M4" s="24"/>
      <c r="N4" s="23"/>
      <c r="O4" s="23"/>
      <c r="P4" s="23"/>
      <c r="Q4" s="23"/>
      <c r="R4" s="23"/>
      <c r="S4" s="24"/>
      <c r="T4" s="23"/>
      <c r="U4" s="23"/>
      <c r="V4" s="23"/>
      <c r="W4" s="23"/>
      <c r="X4" s="23"/>
      <c r="Y4" s="24"/>
      <c r="Z4" s="23"/>
      <c r="AA4" s="23"/>
      <c r="AB4" s="23"/>
      <c r="AC4" s="23"/>
      <c r="AD4" s="23"/>
      <c r="AE4" s="24"/>
      <c r="AF4" s="24"/>
      <c r="AG4" s="24"/>
      <c r="AH4" s="25"/>
      <c r="AI4" s="25"/>
      <c r="AJ4" s="23"/>
    </row>
    <row r="5" spans="1:36" x14ac:dyDescent="0.25">
      <c r="A5" s="28"/>
      <c r="B5" s="447" t="s">
        <v>4</v>
      </c>
      <c r="C5" s="447"/>
      <c r="D5" s="447"/>
      <c r="E5" s="447"/>
      <c r="F5" s="447"/>
      <c r="G5" s="97"/>
      <c r="H5" s="447" t="s">
        <v>1</v>
      </c>
      <c r="I5" s="447"/>
      <c r="J5" s="447"/>
      <c r="K5" s="447"/>
      <c r="L5" s="447"/>
      <c r="M5" s="97"/>
      <c r="N5" s="447" t="s">
        <v>2</v>
      </c>
      <c r="O5" s="447"/>
      <c r="P5" s="447"/>
      <c r="Q5" s="447"/>
      <c r="R5" s="447"/>
      <c r="S5" s="97"/>
      <c r="T5" s="445" t="s">
        <v>3</v>
      </c>
      <c r="U5" s="445"/>
      <c r="V5" s="445"/>
      <c r="W5" s="445"/>
      <c r="X5" s="445"/>
      <c r="Y5" s="409"/>
      <c r="Z5" s="447" t="s">
        <v>160</v>
      </c>
      <c r="AA5" s="447"/>
      <c r="AB5" s="447"/>
      <c r="AC5" s="447"/>
      <c r="AD5" s="447"/>
      <c r="AE5" s="97"/>
      <c r="AF5" s="447" t="s">
        <v>9</v>
      </c>
      <c r="AG5" s="447"/>
      <c r="AH5" s="447"/>
      <c r="AI5" s="447"/>
      <c r="AJ5" s="447"/>
    </row>
    <row r="6" spans="1:36" ht="16.5" thickBot="1" x14ac:dyDescent="0.3">
      <c r="A6" s="98" t="s">
        <v>11</v>
      </c>
      <c r="B6" s="348" t="s">
        <v>175</v>
      </c>
      <c r="C6" s="349">
        <v>1</v>
      </c>
      <c r="D6" s="350" t="s">
        <v>176</v>
      </c>
      <c r="E6" s="351" t="s">
        <v>200</v>
      </c>
      <c r="F6" s="288" t="s">
        <v>97</v>
      </c>
      <c r="G6" s="99"/>
      <c r="H6" s="348" t="s">
        <v>175</v>
      </c>
      <c r="I6" s="349">
        <v>3</v>
      </c>
      <c r="J6" s="350" t="s">
        <v>176</v>
      </c>
      <c r="K6" s="351">
        <v>4</v>
      </c>
      <c r="L6" s="288" t="s">
        <v>97</v>
      </c>
      <c r="M6" s="99"/>
      <c r="N6" s="348" t="s">
        <v>175</v>
      </c>
      <c r="O6" s="349">
        <v>5</v>
      </c>
      <c r="P6" s="350" t="s">
        <v>176</v>
      </c>
      <c r="Q6" s="287"/>
      <c r="R6" s="288" t="s">
        <v>97</v>
      </c>
      <c r="S6" s="99"/>
      <c r="T6" s="348" t="s">
        <v>175</v>
      </c>
      <c r="U6" s="349">
        <v>5</v>
      </c>
      <c r="V6" s="350" t="s">
        <v>176</v>
      </c>
      <c r="W6" s="287"/>
      <c r="X6" s="288" t="s">
        <v>97</v>
      </c>
      <c r="Y6" s="363"/>
      <c r="Z6" s="348" t="s">
        <v>175</v>
      </c>
      <c r="AA6" s="349">
        <v>6</v>
      </c>
      <c r="AB6" s="350" t="s">
        <v>176</v>
      </c>
      <c r="AC6" s="351">
        <v>7</v>
      </c>
      <c r="AD6" s="288" t="s">
        <v>97</v>
      </c>
      <c r="AE6" s="363"/>
      <c r="AF6" s="348" t="s">
        <v>175</v>
      </c>
      <c r="AG6" s="289"/>
      <c r="AH6" s="350" t="s">
        <v>176</v>
      </c>
      <c r="AI6" s="100"/>
      <c r="AJ6" s="288" t="s">
        <v>97</v>
      </c>
    </row>
    <row r="7" spans="1:36" x14ac:dyDescent="0.25">
      <c r="A7" s="364" t="s">
        <v>12</v>
      </c>
      <c r="B7" s="29">
        <v>17619</v>
      </c>
      <c r="C7" s="29"/>
      <c r="D7" s="101">
        <v>17859</v>
      </c>
      <c r="E7" s="101"/>
      <c r="F7" s="318">
        <v>-0.01</v>
      </c>
      <c r="G7" s="410"/>
      <c r="H7" s="29">
        <v>7193</v>
      </c>
      <c r="I7" s="29"/>
      <c r="J7" s="101">
        <v>6976</v>
      </c>
      <c r="K7" s="101"/>
      <c r="L7" s="318">
        <v>0.03</v>
      </c>
      <c r="M7" s="410"/>
      <c r="N7" s="29">
        <v>10891</v>
      </c>
      <c r="O7" s="29"/>
      <c r="P7" s="101">
        <v>9818</v>
      </c>
      <c r="Q7" s="101"/>
      <c r="R7" s="318">
        <v>0.11</v>
      </c>
      <c r="S7" s="410"/>
      <c r="T7" s="29">
        <v>2297</v>
      </c>
      <c r="U7" s="29"/>
      <c r="V7" s="101">
        <v>2068</v>
      </c>
      <c r="W7" s="101"/>
      <c r="X7" s="411">
        <v>0.11</v>
      </c>
      <c r="Y7" s="410"/>
      <c r="Z7" s="29">
        <v>-480</v>
      </c>
      <c r="AA7" s="29"/>
      <c r="AB7" s="101">
        <v>-444</v>
      </c>
      <c r="AC7" s="101"/>
      <c r="AD7" s="318">
        <v>-0.08</v>
      </c>
      <c r="AE7" s="410"/>
      <c r="AF7" s="29">
        <v>37520</v>
      </c>
      <c r="AG7" s="29"/>
      <c r="AH7" s="101">
        <v>36277</v>
      </c>
      <c r="AI7" s="101"/>
      <c r="AJ7" s="318">
        <v>0.03</v>
      </c>
    </row>
    <row r="8" spans="1:36" x14ac:dyDescent="0.25">
      <c r="A8" s="365" t="s">
        <v>13</v>
      </c>
      <c r="B8" s="30">
        <v>17570</v>
      </c>
      <c r="C8" s="30"/>
      <c r="D8" s="102">
        <v>17819</v>
      </c>
      <c r="E8" s="102"/>
      <c r="F8" s="294">
        <v>-0.01</v>
      </c>
      <c r="G8" s="410"/>
      <c r="H8" s="30">
        <v>7126</v>
      </c>
      <c r="I8" s="30"/>
      <c r="J8" s="102">
        <v>6916</v>
      </c>
      <c r="K8" s="102"/>
      <c r="L8" s="294">
        <v>0.03</v>
      </c>
      <c r="M8" s="410"/>
      <c r="N8" s="30">
        <v>10862</v>
      </c>
      <c r="O8" s="30"/>
      <c r="P8" s="102">
        <v>9798</v>
      </c>
      <c r="Q8" s="102"/>
      <c r="R8" s="294">
        <v>0.11</v>
      </c>
      <c r="S8" s="410"/>
      <c r="T8" s="30">
        <v>1960</v>
      </c>
      <c r="U8" s="30"/>
      <c r="V8" s="102">
        <v>1742</v>
      </c>
      <c r="W8" s="102"/>
      <c r="X8" s="294">
        <v>0.13</v>
      </c>
      <c r="Y8" s="410"/>
      <c r="Z8" s="30">
        <v>2</v>
      </c>
      <c r="AA8" s="30"/>
      <c r="AB8" s="102">
        <v>2</v>
      </c>
      <c r="AC8" s="102"/>
      <c r="AD8" s="294">
        <v>0</v>
      </c>
      <c r="AE8" s="410"/>
      <c r="AF8" s="30">
        <v>37520</v>
      </c>
      <c r="AG8" s="30"/>
      <c r="AH8" s="102">
        <v>36277</v>
      </c>
      <c r="AI8" s="102"/>
      <c r="AJ8" s="294">
        <v>0.03</v>
      </c>
    </row>
    <row r="9" spans="1:36" x14ac:dyDescent="0.25">
      <c r="A9" s="365" t="s">
        <v>14</v>
      </c>
      <c r="B9" s="30">
        <v>49</v>
      </c>
      <c r="C9" s="30"/>
      <c r="D9" s="102">
        <v>40</v>
      </c>
      <c r="E9" s="102"/>
      <c r="F9" s="294">
        <v>0.23</v>
      </c>
      <c r="G9" s="410"/>
      <c r="H9" s="30">
        <v>67</v>
      </c>
      <c r="I9" s="30"/>
      <c r="J9" s="102">
        <v>60</v>
      </c>
      <c r="K9" s="102"/>
      <c r="L9" s="294">
        <v>0.12</v>
      </c>
      <c r="M9" s="410"/>
      <c r="N9" s="30">
        <v>29</v>
      </c>
      <c r="O9" s="30"/>
      <c r="P9" s="102">
        <v>20</v>
      </c>
      <c r="Q9" s="102"/>
      <c r="R9" s="294">
        <v>0.45</v>
      </c>
      <c r="S9" s="410"/>
      <c r="T9" s="30">
        <v>337</v>
      </c>
      <c r="U9" s="30"/>
      <c r="V9" s="102">
        <v>326</v>
      </c>
      <c r="W9" s="102"/>
      <c r="X9" s="294">
        <v>0.03</v>
      </c>
      <c r="Y9" s="410"/>
      <c r="Z9" s="30">
        <v>-482</v>
      </c>
      <c r="AA9" s="30"/>
      <c r="AB9" s="102">
        <v>-446</v>
      </c>
      <c r="AC9" s="102"/>
      <c r="AD9" s="294">
        <v>-0.08</v>
      </c>
      <c r="AE9" s="410"/>
      <c r="AF9" s="355" t="s">
        <v>84</v>
      </c>
      <c r="AG9" s="30"/>
      <c r="AH9" s="356" t="s">
        <v>84</v>
      </c>
      <c r="AI9" s="102"/>
      <c r="AJ9" s="294"/>
    </row>
    <row r="10" spans="1:36" x14ac:dyDescent="0.25">
      <c r="A10" s="365" t="s">
        <v>15</v>
      </c>
      <c r="B10" s="31">
        <v>0.47</v>
      </c>
      <c r="C10" s="31"/>
      <c r="D10" s="103">
        <v>0.49</v>
      </c>
      <c r="E10" s="103"/>
      <c r="F10" s="294"/>
      <c r="G10" s="410"/>
      <c r="H10" s="31">
        <v>0.19</v>
      </c>
      <c r="I10" s="31"/>
      <c r="J10" s="103">
        <v>0.19</v>
      </c>
      <c r="K10" s="103"/>
      <c r="L10" s="294"/>
      <c r="M10" s="410"/>
      <c r="N10" s="31">
        <v>0.28999999999999998</v>
      </c>
      <c r="O10" s="31"/>
      <c r="P10" s="103">
        <v>0.27</v>
      </c>
      <c r="Q10" s="103"/>
      <c r="R10" s="294"/>
      <c r="S10" s="410"/>
      <c r="T10" s="31">
        <v>0.05</v>
      </c>
      <c r="U10" s="31"/>
      <c r="V10" s="103">
        <v>0.05</v>
      </c>
      <c r="W10" s="103"/>
      <c r="X10" s="294"/>
      <c r="Y10" s="410"/>
      <c r="Z10" s="31">
        <v>0</v>
      </c>
      <c r="AA10" s="31"/>
      <c r="AB10" s="103">
        <v>0</v>
      </c>
      <c r="AC10" s="103"/>
      <c r="AD10" s="294"/>
      <c r="AE10" s="410"/>
      <c r="AF10" s="31">
        <v>1</v>
      </c>
      <c r="AG10" s="31"/>
      <c r="AH10" s="103">
        <v>1</v>
      </c>
      <c r="AI10" s="103"/>
      <c r="AJ10" s="294"/>
    </row>
    <row r="11" spans="1:36" x14ac:dyDescent="0.25">
      <c r="A11" s="366" t="s">
        <v>5</v>
      </c>
      <c r="B11" s="30">
        <v>3501</v>
      </c>
      <c r="C11" s="30"/>
      <c r="D11" s="102">
        <v>4090</v>
      </c>
      <c r="E11" s="102"/>
      <c r="F11" s="294">
        <v>-0.14000000000000001</v>
      </c>
      <c r="G11" s="410"/>
      <c r="H11" s="30">
        <v>1601</v>
      </c>
      <c r="I11" s="30"/>
      <c r="J11" s="102">
        <v>1490</v>
      </c>
      <c r="K11" s="102"/>
      <c r="L11" s="294">
        <v>7.0000000000000007E-2</v>
      </c>
      <c r="M11" s="410"/>
      <c r="N11" s="30">
        <v>1600</v>
      </c>
      <c r="O11" s="30"/>
      <c r="P11" s="102">
        <v>1470</v>
      </c>
      <c r="Q11" s="102"/>
      <c r="R11" s="294">
        <v>0.09</v>
      </c>
      <c r="S11" s="410"/>
      <c r="T11" s="30">
        <v>191</v>
      </c>
      <c r="U11" s="30"/>
      <c r="V11" s="102">
        <v>113</v>
      </c>
      <c r="W11" s="102"/>
      <c r="X11" s="294">
        <v>0.69</v>
      </c>
      <c r="Y11" s="410"/>
      <c r="Z11" s="30">
        <v>-68</v>
      </c>
      <c r="AA11" s="30"/>
      <c r="AB11" s="102">
        <v>-63</v>
      </c>
      <c r="AC11" s="102"/>
      <c r="AD11" s="294">
        <v>-0.08</v>
      </c>
      <c r="AE11" s="410"/>
      <c r="AF11" s="30">
        <v>6825</v>
      </c>
      <c r="AG11" s="30"/>
      <c r="AH11" s="102">
        <v>7100</v>
      </c>
      <c r="AI11" s="102"/>
      <c r="AJ11" s="294">
        <v>-0.04</v>
      </c>
    </row>
    <row r="12" spans="1:36" x14ac:dyDescent="0.25">
      <c r="A12" s="366" t="s">
        <v>16</v>
      </c>
      <c r="B12" s="30">
        <v>1586</v>
      </c>
      <c r="C12" s="30"/>
      <c r="D12" s="102">
        <v>1591</v>
      </c>
      <c r="E12" s="102"/>
      <c r="F12" s="294">
        <v>0</v>
      </c>
      <c r="G12" s="410"/>
      <c r="H12" s="30">
        <v>448</v>
      </c>
      <c r="I12" s="30"/>
      <c r="J12" s="102">
        <v>395</v>
      </c>
      <c r="K12" s="102"/>
      <c r="L12" s="294">
        <v>0.13</v>
      </c>
      <c r="M12" s="410"/>
      <c r="N12" s="30">
        <v>473</v>
      </c>
      <c r="O12" s="30"/>
      <c r="P12" s="102">
        <v>445</v>
      </c>
      <c r="Q12" s="102"/>
      <c r="R12" s="294">
        <v>0.06</v>
      </c>
      <c r="S12" s="410"/>
      <c r="T12" s="30">
        <v>90</v>
      </c>
      <c r="U12" s="30"/>
      <c r="V12" s="102">
        <v>84</v>
      </c>
      <c r="W12" s="102"/>
      <c r="X12" s="294">
        <v>7.0000000000000007E-2</v>
      </c>
      <c r="Y12" s="410"/>
      <c r="Z12" s="30">
        <v>70</v>
      </c>
      <c r="AA12" s="30"/>
      <c r="AB12" s="102">
        <v>200</v>
      </c>
      <c r="AC12" s="102"/>
      <c r="AD12" s="294">
        <v>-0.65</v>
      </c>
      <c r="AE12" s="410"/>
      <c r="AF12" s="30">
        <v>2667</v>
      </c>
      <c r="AG12" s="30"/>
      <c r="AH12" s="102">
        <v>2715</v>
      </c>
      <c r="AI12" s="102"/>
      <c r="AJ12" s="294">
        <v>-0.02</v>
      </c>
    </row>
    <row r="13" spans="1:36" x14ac:dyDescent="0.25">
      <c r="A13" s="366" t="s">
        <v>0</v>
      </c>
      <c r="B13" s="32">
        <v>1915</v>
      </c>
      <c r="C13" s="32"/>
      <c r="D13" s="102">
        <v>2499</v>
      </c>
      <c r="E13" s="102"/>
      <c r="F13" s="294">
        <v>-0.23</v>
      </c>
      <c r="G13" s="410"/>
      <c r="H13" s="32">
        <v>1153</v>
      </c>
      <c r="I13" s="32"/>
      <c r="J13" s="102">
        <v>1095</v>
      </c>
      <c r="K13" s="102"/>
      <c r="L13" s="294">
        <v>0.05</v>
      </c>
      <c r="M13" s="410"/>
      <c r="N13" s="32">
        <v>1127</v>
      </c>
      <c r="O13" s="32"/>
      <c r="P13" s="102">
        <v>1025</v>
      </c>
      <c r="Q13" s="102"/>
      <c r="R13" s="294">
        <v>0.1</v>
      </c>
      <c r="S13" s="410"/>
      <c r="T13" s="32">
        <v>101</v>
      </c>
      <c r="U13" s="32"/>
      <c r="V13" s="102">
        <v>29</v>
      </c>
      <c r="W13" s="102"/>
      <c r="X13" s="294" t="s">
        <v>93</v>
      </c>
      <c r="Y13" s="410"/>
      <c r="Z13" s="32">
        <v>-138</v>
      </c>
      <c r="AA13" s="32"/>
      <c r="AB13" s="102">
        <v>-263</v>
      </c>
      <c r="AC13" s="102"/>
      <c r="AD13" s="294">
        <v>0.48</v>
      </c>
      <c r="AE13" s="410"/>
      <c r="AF13" s="32">
        <v>4158</v>
      </c>
      <c r="AG13" s="32"/>
      <c r="AH13" s="102">
        <v>4385</v>
      </c>
      <c r="AI13" s="102"/>
      <c r="AJ13" s="294">
        <v>-0.05</v>
      </c>
    </row>
    <row r="14" spans="1:36" x14ac:dyDescent="0.25">
      <c r="A14" s="366" t="s">
        <v>17</v>
      </c>
      <c r="B14" s="32">
        <v>-280</v>
      </c>
      <c r="C14" s="32"/>
      <c r="D14" s="102">
        <v>-368</v>
      </c>
      <c r="E14" s="102"/>
      <c r="F14" s="294">
        <v>0.24</v>
      </c>
      <c r="G14" s="410"/>
      <c r="H14" s="32">
        <v>-58</v>
      </c>
      <c r="I14" s="32"/>
      <c r="J14" s="102">
        <v>-82</v>
      </c>
      <c r="K14" s="102"/>
      <c r="L14" s="294">
        <v>0.28999999999999998</v>
      </c>
      <c r="M14" s="410"/>
      <c r="N14" s="32">
        <v>-184</v>
      </c>
      <c r="O14" s="32"/>
      <c r="P14" s="102">
        <v>-180</v>
      </c>
      <c r="Q14" s="102"/>
      <c r="R14" s="294">
        <v>-0.02</v>
      </c>
      <c r="S14" s="410"/>
      <c r="T14" s="32">
        <v>-10</v>
      </c>
      <c r="U14" s="32"/>
      <c r="V14" s="102">
        <v>-20</v>
      </c>
      <c r="W14" s="102"/>
      <c r="X14" s="294">
        <v>0.5</v>
      </c>
      <c r="Y14" s="410"/>
      <c r="Z14" s="32">
        <v>26</v>
      </c>
      <c r="AA14" s="32"/>
      <c r="AB14" s="102">
        <v>-9</v>
      </c>
      <c r="AC14" s="102"/>
      <c r="AD14" s="294" t="s">
        <v>93</v>
      </c>
      <c r="AE14" s="410"/>
      <c r="AF14" s="32">
        <v>-506</v>
      </c>
      <c r="AG14" s="32"/>
      <c r="AH14" s="102">
        <v>-659</v>
      </c>
      <c r="AI14" s="102"/>
      <c r="AJ14" s="294">
        <v>0.23</v>
      </c>
    </row>
    <row r="15" spans="1:36" x14ac:dyDescent="0.25">
      <c r="A15" s="366" t="s">
        <v>18</v>
      </c>
      <c r="B15" s="30">
        <v>-367</v>
      </c>
      <c r="C15" s="32"/>
      <c r="D15" s="102">
        <v>-501</v>
      </c>
      <c r="E15" s="102"/>
      <c r="F15" s="294">
        <v>0.27</v>
      </c>
      <c r="G15" s="410"/>
      <c r="H15" s="30">
        <v>-259</v>
      </c>
      <c r="I15" s="32"/>
      <c r="J15" s="102">
        <v>-239</v>
      </c>
      <c r="K15" s="102"/>
      <c r="L15" s="294">
        <v>-0.08</v>
      </c>
      <c r="M15" s="410"/>
      <c r="N15" s="30">
        <v>-199</v>
      </c>
      <c r="O15" s="32"/>
      <c r="P15" s="102">
        <v>-171</v>
      </c>
      <c r="Q15" s="102"/>
      <c r="R15" s="294">
        <v>-0.16</v>
      </c>
      <c r="S15" s="410"/>
      <c r="T15" s="30">
        <v>-20</v>
      </c>
      <c r="U15" s="32"/>
      <c r="V15" s="102">
        <v>-4</v>
      </c>
      <c r="W15" s="102"/>
      <c r="X15" s="294" t="s">
        <v>93</v>
      </c>
      <c r="Y15" s="410"/>
      <c r="Z15" s="30">
        <v>12</v>
      </c>
      <c r="AA15" s="32"/>
      <c r="AB15" s="102">
        <v>12</v>
      </c>
      <c r="AC15" s="102"/>
      <c r="AD15" s="294">
        <v>0</v>
      </c>
      <c r="AE15" s="410"/>
      <c r="AF15" s="30">
        <v>-833</v>
      </c>
      <c r="AG15" s="32"/>
      <c r="AH15" s="102">
        <v>-903</v>
      </c>
      <c r="AI15" s="102"/>
      <c r="AJ15" s="294">
        <v>0.08</v>
      </c>
    </row>
    <row r="16" spans="1:36" ht="26.25" x14ac:dyDescent="0.25">
      <c r="A16" s="105" t="s">
        <v>112</v>
      </c>
      <c r="B16" s="30">
        <v>1018</v>
      </c>
      <c r="C16" s="32"/>
      <c r="D16" s="102">
        <v>1359</v>
      </c>
      <c r="E16" s="102"/>
      <c r="F16" s="294">
        <v>-0.25</v>
      </c>
      <c r="G16" s="410"/>
      <c r="H16" s="30">
        <v>778</v>
      </c>
      <c r="I16" s="32"/>
      <c r="J16" s="102">
        <v>730</v>
      </c>
      <c r="K16" s="102"/>
      <c r="L16" s="294">
        <v>7.0000000000000007E-2</v>
      </c>
      <c r="M16" s="410"/>
      <c r="N16" s="30">
        <v>728</v>
      </c>
      <c r="O16" s="32"/>
      <c r="P16" s="102">
        <v>666</v>
      </c>
      <c r="Q16" s="102"/>
      <c r="R16" s="294">
        <v>0.09</v>
      </c>
      <c r="S16" s="410"/>
      <c r="T16" s="30">
        <v>67</v>
      </c>
      <c r="U16" s="32"/>
      <c r="V16" s="102">
        <v>2</v>
      </c>
      <c r="W16" s="102"/>
      <c r="X16" s="294" t="s">
        <v>93</v>
      </c>
      <c r="Y16" s="410"/>
      <c r="Z16" s="30">
        <v>-773</v>
      </c>
      <c r="AA16" s="32"/>
      <c r="AB16" s="102">
        <v>-1050</v>
      </c>
      <c r="AC16" s="102"/>
      <c r="AD16" s="294">
        <v>0.26</v>
      </c>
      <c r="AE16" s="410"/>
      <c r="AF16" s="30">
        <v>1818</v>
      </c>
      <c r="AG16" s="32"/>
      <c r="AH16" s="102">
        <v>1707</v>
      </c>
      <c r="AI16" s="102"/>
      <c r="AJ16" s="294">
        <v>7.0000000000000007E-2</v>
      </c>
    </row>
    <row r="17" spans="1:36" x14ac:dyDescent="0.25">
      <c r="A17" s="366"/>
      <c r="B17" s="30"/>
      <c r="C17" s="32"/>
      <c r="D17" s="102"/>
      <c r="E17" s="102"/>
      <c r="F17" s="294"/>
      <c r="G17" s="410"/>
      <c r="H17" s="30"/>
      <c r="I17" s="32"/>
      <c r="J17" s="102"/>
      <c r="K17" s="102"/>
      <c r="L17" s="294"/>
      <c r="M17" s="410"/>
      <c r="N17" s="30"/>
      <c r="O17" s="32"/>
      <c r="P17" s="102"/>
      <c r="Q17" s="102"/>
      <c r="R17" s="294"/>
      <c r="S17" s="410"/>
      <c r="T17" s="30"/>
      <c r="U17" s="32"/>
      <c r="V17" s="102"/>
      <c r="W17" s="102"/>
      <c r="X17" s="294"/>
      <c r="Y17" s="410"/>
      <c r="Z17" s="30"/>
      <c r="AA17" s="32"/>
      <c r="AB17" s="102"/>
      <c r="AC17" s="102"/>
      <c r="AD17" s="294"/>
      <c r="AE17" s="410"/>
      <c r="AF17" s="30"/>
      <c r="AG17" s="32"/>
      <c r="AH17" s="102"/>
      <c r="AI17" s="102"/>
      <c r="AJ17" s="294" t="s">
        <v>115</v>
      </c>
    </row>
    <row r="18" spans="1:36" x14ac:dyDescent="0.25">
      <c r="A18" s="366" t="s">
        <v>19</v>
      </c>
      <c r="B18" s="30">
        <v>2489</v>
      </c>
      <c r="C18" s="30"/>
      <c r="D18" s="102">
        <v>4233</v>
      </c>
      <c r="E18" s="102"/>
      <c r="F18" s="294">
        <v>-0.41</v>
      </c>
      <c r="G18" s="410"/>
      <c r="H18" s="30">
        <v>1203</v>
      </c>
      <c r="I18" s="30"/>
      <c r="J18" s="102">
        <v>1143</v>
      </c>
      <c r="K18" s="102"/>
      <c r="L18" s="294">
        <v>0.05</v>
      </c>
      <c r="M18" s="410"/>
      <c r="N18" s="30">
        <v>1204</v>
      </c>
      <c r="O18" s="30"/>
      <c r="P18" s="102">
        <v>1149</v>
      </c>
      <c r="Q18" s="102"/>
      <c r="R18" s="294">
        <v>0.05</v>
      </c>
      <c r="S18" s="410"/>
      <c r="T18" s="30">
        <v>151</v>
      </c>
      <c r="U18" s="30"/>
      <c r="V18" s="102">
        <v>78</v>
      </c>
      <c r="W18" s="102"/>
      <c r="X18" s="294">
        <v>0.94</v>
      </c>
      <c r="Y18" s="410"/>
      <c r="Z18" s="30">
        <v>31</v>
      </c>
      <c r="AA18" s="30"/>
      <c r="AB18" s="102">
        <v>-54</v>
      </c>
      <c r="AC18" s="102"/>
      <c r="AD18" s="294">
        <v>1.57</v>
      </c>
      <c r="AE18" s="410"/>
      <c r="AF18" s="30">
        <v>5078</v>
      </c>
      <c r="AG18" s="30"/>
      <c r="AH18" s="102">
        <v>6549</v>
      </c>
      <c r="AI18" s="102"/>
      <c r="AJ18" s="294">
        <v>-0.22</v>
      </c>
    </row>
    <row r="19" spans="1:36" x14ac:dyDescent="0.25">
      <c r="A19" s="366" t="s">
        <v>20</v>
      </c>
      <c r="B19" s="30">
        <v>1660</v>
      </c>
      <c r="C19" s="30"/>
      <c r="D19" s="102">
        <v>3197</v>
      </c>
      <c r="E19" s="102"/>
      <c r="F19" s="294">
        <v>-0.48</v>
      </c>
      <c r="G19" s="410"/>
      <c r="H19" s="30">
        <v>659</v>
      </c>
      <c r="I19" s="30"/>
      <c r="J19" s="102">
        <v>450</v>
      </c>
      <c r="K19" s="102"/>
      <c r="L19" s="294">
        <v>0.46</v>
      </c>
      <c r="M19" s="410"/>
      <c r="N19" s="30">
        <v>637</v>
      </c>
      <c r="O19" s="30"/>
      <c r="P19" s="102">
        <v>609</v>
      </c>
      <c r="Q19" s="102"/>
      <c r="R19" s="294">
        <v>0.05</v>
      </c>
      <c r="S19" s="410"/>
      <c r="T19" s="30">
        <v>72</v>
      </c>
      <c r="U19" s="30"/>
      <c r="V19" s="102">
        <v>2</v>
      </c>
      <c r="W19" s="102"/>
      <c r="X19" s="294" t="s">
        <v>93</v>
      </c>
      <c r="Y19" s="410"/>
      <c r="Z19" s="30">
        <v>33</v>
      </c>
      <c r="AA19" s="30"/>
      <c r="AB19" s="102">
        <v>-75</v>
      </c>
      <c r="AC19" s="102"/>
      <c r="AD19" s="294">
        <v>1.44</v>
      </c>
      <c r="AE19" s="410"/>
      <c r="AF19" s="30">
        <v>3061</v>
      </c>
      <c r="AG19" s="30"/>
      <c r="AH19" s="102">
        <v>4183</v>
      </c>
      <c r="AI19" s="102"/>
      <c r="AJ19" s="294">
        <v>-0.27</v>
      </c>
    </row>
    <row r="20" spans="1:36" x14ac:dyDescent="0.25">
      <c r="A20" s="366"/>
      <c r="B20" s="30"/>
      <c r="C20" s="30"/>
      <c r="D20" s="102"/>
      <c r="E20" s="102"/>
      <c r="F20" s="294"/>
      <c r="G20" s="410"/>
      <c r="H20" s="30"/>
      <c r="I20" s="30"/>
      <c r="J20" s="102"/>
      <c r="K20" s="102"/>
      <c r="L20" s="294"/>
      <c r="M20" s="410"/>
      <c r="N20" s="30"/>
      <c r="O20" s="30"/>
      <c r="P20" s="102"/>
      <c r="Q20" s="102"/>
      <c r="R20" s="294"/>
      <c r="S20" s="410"/>
      <c r="T20" s="30"/>
      <c r="U20" s="30"/>
      <c r="V20" s="102"/>
      <c r="W20" s="102"/>
      <c r="X20" s="294"/>
      <c r="Y20" s="410"/>
      <c r="Z20" s="30"/>
      <c r="AA20" s="30"/>
      <c r="AB20" s="102"/>
      <c r="AC20" s="102"/>
      <c r="AD20" s="294"/>
      <c r="AE20" s="410"/>
      <c r="AF20" s="30"/>
      <c r="AG20" s="30"/>
      <c r="AH20" s="102"/>
      <c r="AI20" s="102"/>
      <c r="AJ20" s="294"/>
    </row>
    <row r="21" spans="1:36" x14ac:dyDescent="0.25">
      <c r="A21" s="366" t="s">
        <v>201</v>
      </c>
      <c r="B21" s="30">
        <v>34367</v>
      </c>
      <c r="C21" s="30"/>
      <c r="D21" s="102">
        <v>31689</v>
      </c>
      <c r="E21" s="102"/>
      <c r="F21" s="294">
        <v>0.08</v>
      </c>
      <c r="G21" s="410"/>
      <c r="H21" s="30">
        <v>14698</v>
      </c>
      <c r="I21" s="30"/>
      <c r="J21" s="102">
        <v>13591</v>
      </c>
      <c r="K21" s="102"/>
      <c r="L21" s="294">
        <v>0.08</v>
      </c>
      <c r="M21" s="410"/>
      <c r="N21" s="30">
        <v>20891</v>
      </c>
      <c r="O21" s="30"/>
      <c r="P21" s="102">
        <v>19241</v>
      </c>
      <c r="Q21" s="102"/>
      <c r="R21" s="294">
        <v>0.09</v>
      </c>
      <c r="S21" s="410"/>
      <c r="T21" s="30">
        <v>2795</v>
      </c>
      <c r="U21" s="30"/>
      <c r="V21" s="102">
        <v>2716</v>
      </c>
      <c r="W21" s="102"/>
      <c r="X21" s="294">
        <v>0.03</v>
      </c>
      <c r="Y21" s="410"/>
      <c r="Z21" s="30">
        <v>-789</v>
      </c>
      <c r="AA21" s="30"/>
      <c r="AB21" s="102">
        <v>-591</v>
      </c>
      <c r="AC21" s="102"/>
      <c r="AD21" s="294">
        <v>-0.34</v>
      </c>
      <c r="AE21" s="410"/>
      <c r="AF21" s="30">
        <v>71962</v>
      </c>
      <c r="AG21" s="30"/>
      <c r="AH21" s="102">
        <v>66646</v>
      </c>
      <c r="AI21" s="102"/>
      <c r="AJ21" s="294">
        <v>0.08</v>
      </c>
    </row>
    <row r="22" spans="1:36" x14ac:dyDescent="0.25">
      <c r="A22" s="366" t="s">
        <v>202</v>
      </c>
      <c r="B22" s="30">
        <v>13320</v>
      </c>
      <c r="C22" s="30"/>
      <c r="D22" s="102">
        <v>12380</v>
      </c>
      <c r="E22" s="102"/>
      <c r="F22" s="294">
        <v>0.08</v>
      </c>
      <c r="G22" s="410"/>
      <c r="H22" s="30">
        <v>4159</v>
      </c>
      <c r="I22" s="30"/>
      <c r="J22" s="102">
        <v>4181</v>
      </c>
      <c r="K22" s="102"/>
      <c r="L22" s="294">
        <v>-0.01</v>
      </c>
      <c r="M22" s="410"/>
      <c r="N22" s="30">
        <v>8059</v>
      </c>
      <c r="O22" s="30"/>
      <c r="P22" s="102">
        <v>7472</v>
      </c>
      <c r="Q22" s="102"/>
      <c r="R22" s="294">
        <v>0.08</v>
      </c>
      <c r="S22" s="410"/>
      <c r="T22" s="30">
        <v>721</v>
      </c>
      <c r="U22" s="30"/>
      <c r="V22" s="102">
        <v>686</v>
      </c>
      <c r="W22" s="102"/>
      <c r="X22" s="294">
        <v>0.05</v>
      </c>
      <c r="Y22" s="410"/>
      <c r="Z22" s="30">
        <v>896</v>
      </c>
      <c r="AA22" s="30"/>
      <c r="AB22" s="102">
        <v>1194</v>
      </c>
      <c r="AC22" s="102"/>
      <c r="AD22" s="294">
        <v>-0.25</v>
      </c>
      <c r="AE22" s="410"/>
      <c r="AF22" s="30">
        <v>27155</v>
      </c>
      <c r="AG22" s="30"/>
      <c r="AH22" s="102">
        <v>25913</v>
      </c>
      <c r="AI22" s="102"/>
      <c r="AJ22" s="294">
        <v>0.05</v>
      </c>
    </row>
    <row r="23" spans="1:36" x14ac:dyDescent="0.25">
      <c r="A23" s="366" t="s">
        <v>203</v>
      </c>
      <c r="B23" s="30">
        <v>6199</v>
      </c>
      <c r="C23" s="30"/>
      <c r="D23" s="102">
        <v>6192</v>
      </c>
      <c r="E23" s="102"/>
      <c r="F23" s="294">
        <v>0</v>
      </c>
      <c r="G23" s="410"/>
      <c r="H23" s="30">
        <v>3250</v>
      </c>
      <c r="I23" s="30"/>
      <c r="J23" s="102">
        <v>3225</v>
      </c>
      <c r="K23" s="102"/>
      <c r="L23" s="294">
        <v>0.01</v>
      </c>
      <c r="M23" s="410"/>
      <c r="N23" s="30">
        <v>3176</v>
      </c>
      <c r="O23" s="30"/>
      <c r="P23" s="102">
        <v>2585</v>
      </c>
      <c r="Q23" s="102"/>
      <c r="R23" s="294">
        <v>0.23</v>
      </c>
      <c r="S23" s="410"/>
      <c r="T23" s="30">
        <v>994</v>
      </c>
      <c r="U23" s="30"/>
      <c r="V23" s="102">
        <v>933</v>
      </c>
      <c r="W23" s="102"/>
      <c r="X23" s="294">
        <v>7.0000000000000007E-2</v>
      </c>
      <c r="Y23" s="410"/>
      <c r="Z23" s="30">
        <v>385</v>
      </c>
      <c r="AA23" s="30"/>
      <c r="AB23" s="102">
        <v>385</v>
      </c>
      <c r="AC23" s="102"/>
      <c r="AD23" s="294">
        <v>0</v>
      </c>
      <c r="AE23" s="410"/>
      <c r="AF23" s="30">
        <v>14004</v>
      </c>
      <c r="AG23" s="30"/>
      <c r="AH23" s="102">
        <v>13320</v>
      </c>
      <c r="AI23" s="102"/>
      <c r="AJ23" s="294">
        <v>0.05</v>
      </c>
    </row>
    <row r="24" spans="1:36" x14ac:dyDescent="0.25">
      <c r="A24" s="366" t="s">
        <v>21</v>
      </c>
      <c r="B24" s="30">
        <v>854</v>
      </c>
      <c r="C24" s="30"/>
      <c r="D24" s="102">
        <v>1052</v>
      </c>
      <c r="E24" s="102"/>
      <c r="F24" s="294">
        <v>-0.19</v>
      </c>
      <c r="G24" s="410"/>
      <c r="H24" s="30">
        <v>532</v>
      </c>
      <c r="I24" s="30"/>
      <c r="J24" s="102">
        <v>687</v>
      </c>
      <c r="K24" s="102"/>
      <c r="L24" s="294">
        <v>-0.23</v>
      </c>
      <c r="M24" s="410"/>
      <c r="N24" s="30">
        <v>568</v>
      </c>
      <c r="O24" s="30"/>
      <c r="P24" s="102">
        <v>541</v>
      </c>
      <c r="Q24" s="102"/>
      <c r="R24" s="294">
        <v>0.05</v>
      </c>
      <c r="S24" s="410"/>
      <c r="T24" s="30">
        <v>80</v>
      </c>
      <c r="U24" s="30"/>
      <c r="V24" s="102">
        <v>95</v>
      </c>
      <c r="W24" s="102"/>
      <c r="X24" s="294">
        <v>-0.16</v>
      </c>
      <c r="Y24" s="410"/>
      <c r="Z24" s="30">
        <v>-2</v>
      </c>
      <c r="AA24" s="30"/>
      <c r="AB24" s="102">
        <v>23</v>
      </c>
      <c r="AC24" s="102"/>
      <c r="AD24" s="294">
        <v>-1.0900000000000001</v>
      </c>
      <c r="AE24" s="410"/>
      <c r="AF24" s="30">
        <v>2032</v>
      </c>
      <c r="AG24" s="30"/>
      <c r="AH24" s="102">
        <v>2398</v>
      </c>
      <c r="AI24" s="102"/>
      <c r="AJ24" s="294">
        <v>-0.15</v>
      </c>
    </row>
    <row r="25" spans="1:36" x14ac:dyDescent="0.25">
      <c r="A25" s="366" t="s">
        <v>96</v>
      </c>
      <c r="B25" s="30">
        <v>628</v>
      </c>
      <c r="C25" s="30"/>
      <c r="D25" s="102">
        <v>407</v>
      </c>
      <c r="E25" s="102"/>
      <c r="F25" s="294">
        <v>0.55000000000000004</v>
      </c>
      <c r="G25" s="410"/>
      <c r="H25" s="30">
        <v>1</v>
      </c>
      <c r="I25" s="30"/>
      <c r="J25" s="102">
        <v>31</v>
      </c>
      <c r="K25" s="102"/>
      <c r="L25" s="294">
        <v>-0.97</v>
      </c>
      <c r="M25" s="410"/>
      <c r="N25" s="30">
        <v>453</v>
      </c>
      <c r="O25" s="30"/>
      <c r="P25" s="102">
        <v>459</v>
      </c>
      <c r="Q25" s="102"/>
      <c r="R25" s="294">
        <v>-0.01</v>
      </c>
      <c r="S25" s="410"/>
      <c r="T25" s="30">
        <v>1</v>
      </c>
      <c r="U25" s="30"/>
      <c r="V25" s="102">
        <v>6</v>
      </c>
      <c r="W25" s="102"/>
      <c r="X25" s="294">
        <v>-0.83</v>
      </c>
      <c r="Y25" s="410"/>
      <c r="Z25" s="30">
        <v>2</v>
      </c>
      <c r="AA25" s="30"/>
      <c r="AB25" s="356">
        <v>-1</v>
      </c>
      <c r="AC25" s="102"/>
      <c r="AD25" s="294" t="s">
        <v>93</v>
      </c>
      <c r="AE25" s="410"/>
      <c r="AF25" s="30">
        <v>1085</v>
      </c>
      <c r="AG25" s="30"/>
      <c r="AH25" s="102">
        <v>902</v>
      </c>
      <c r="AI25" s="102"/>
      <c r="AJ25" s="294">
        <v>0.2</v>
      </c>
    </row>
    <row r="26" spans="1:36" x14ac:dyDescent="0.25">
      <c r="A26" s="365"/>
      <c r="B26" s="30"/>
      <c r="C26" s="30"/>
      <c r="D26" s="102"/>
      <c r="E26" s="102"/>
      <c r="F26" s="294"/>
      <c r="G26" s="410"/>
      <c r="H26" s="30"/>
      <c r="I26" s="30"/>
      <c r="J26" s="102"/>
      <c r="K26" s="102"/>
      <c r="L26" s="294"/>
      <c r="M26" s="410"/>
      <c r="N26" s="30"/>
      <c r="O26" s="30"/>
      <c r="P26" s="102"/>
      <c r="Q26" s="102"/>
      <c r="R26" s="294"/>
      <c r="S26" s="410"/>
      <c r="T26" s="30"/>
      <c r="U26" s="30"/>
      <c r="V26" s="102"/>
      <c r="W26" s="102"/>
      <c r="X26" s="294"/>
      <c r="Y26" s="410"/>
      <c r="Z26" s="30"/>
      <c r="AA26" s="30"/>
      <c r="AB26" s="102"/>
      <c r="AC26" s="102"/>
      <c r="AD26" s="294"/>
      <c r="AE26" s="410"/>
      <c r="AF26" s="30"/>
      <c r="AG26" s="30"/>
      <c r="AH26" s="102"/>
      <c r="AI26" s="102"/>
      <c r="AJ26" s="294"/>
    </row>
    <row r="27" spans="1:36" x14ac:dyDescent="0.25">
      <c r="A27" s="366" t="s">
        <v>22</v>
      </c>
      <c r="B27" s="30">
        <v>221</v>
      </c>
      <c r="C27" s="30"/>
      <c r="D27" s="102">
        <v>194</v>
      </c>
      <c r="E27" s="102"/>
      <c r="F27" s="294">
        <v>0.14000000000000001</v>
      </c>
      <c r="G27" s="410"/>
      <c r="H27" s="30">
        <v>595</v>
      </c>
      <c r="I27" s="30"/>
      <c r="J27" s="102">
        <v>553</v>
      </c>
      <c r="K27" s="102"/>
      <c r="L27" s="294">
        <v>0.08</v>
      </c>
      <c r="M27" s="410"/>
      <c r="N27" s="30">
        <v>3</v>
      </c>
      <c r="O27" s="30"/>
      <c r="P27" s="102">
        <v>2</v>
      </c>
      <c r="Q27" s="102"/>
      <c r="R27" s="294">
        <v>0.5</v>
      </c>
      <c r="S27" s="410"/>
      <c r="T27" s="30" t="s">
        <v>84</v>
      </c>
      <c r="U27" s="30"/>
      <c r="V27" s="102" t="s">
        <v>84</v>
      </c>
      <c r="W27" s="102"/>
      <c r="X27" s="294" t="s">
        <v>115</v>
      </c>
      <c r="Y27" s="410"/>
      <c r="Z27" s="30">
        <v>-14</v>
      </c>
      <c r="AA27" s="30"/>
      <c r="AB27" s="102">
        <v>2</v>
      </c>
      <c r="AC27" s="102"/>
      <c r="AD27" s="294" t="s">
        <v>93</v>
      </c>
      <c r="AE27" s="410"/>
      <c r="AF27" s="30">
        <v>805</v>
      </c>
      <c r="AG27" s="30"/>
      <c r="AH27" s="102">
        <v>751</v>
      </c>
      <c r="AI27" s="102"/>
      <c r="AJ27" s="294">
        <v>7.0000000000000007E-2</v>
      </c>
    </row>
    <row r="28" spans="1:36" x14ac:dyDescent="0.25">
      <c r="A28" s="366" t="s">
        <v>204</v>
      </c>
      <c r="B28" s="30">
        <v>130251</v>
      </c>
      <c r="C28" s="30"/>
      <c r="D28" s="102">
        <v>133129</v>
      </c>
      <c r="E28" s="102"/>
      <c r="F28" s="294">
        <v>-0.02</v>
      </c>
      <c r="G28" s="410"/>
      <c r="H28" s="30">
        <v>41397</v>
      </c>
      <c r="I28" s="30"/>
      <c r="J28" s="102">
        <v>40519</v>
      </c>
      <c r="K28" s="102"/>
      <c r="L28" s="294">
        <v>0.02</v>
      </c>
      <c r="M28" s="410"/>
      <c r="N28" s="30">
        <v>123484</v>
      </c>
      <c r="O28" s="30"/>
      <c r="P28" s="102">
        <v>116952</v>
      </c>
      <c r="Q28" s="102"/>
      <c r="R28" s="294">
        <v>0.06</v>
      </c>
      <c r="S28" s="410"/>
      <c r="T28" s="30">
        <v>19721</v>
      </c>
      <c r="U28" s="30"/>
      <c r="V28" s="102">
        <v>19414</v>
      </c>
      <c r="W28" s="102"/>
      <c r="X28" s="294">
        <v>0.02</v>
      </c>
      <c r="Y28" s="410"/>
      <c r="Z28" s="30">
        <v>1225</v>
      </c>
      <c r="AA28" s="30"/>
      <c r="AB28" s="102">
        <v>1255</v>
      </c>
      <c r="AC28" s="102"/>
      <c r="AD28" s="294">
        <v>-0.02</v>
      </c>
      <c r="AE28" s="410"/>
      <c r="AF28" s="30">
        <v>316078</v>
      </c>
      <c r="AG28" s="30"/>
      <c r="AH28" s="102">
        <v>311269</v>
      </c>
      <c r="AI28" s="102"/>
      <c r="AJ28" s="294">
        <v>0.02</v>
      </c>
    </row>
    <row r="29" spans="1:36" x14ac:dyDescent="0.25">
      <c r="A29" s="365"/>
      <c r="B29" s="30"/>
      <c r="C29" s="30"/>
      <c r="D29" s="102"/>
      <c r="E29" s="102"/>
      <c r="F29" s="294"/>
      <c r="G29" s="410"/>
      <c r="H29" s="30"/>
      <c r="I29" s="30"/>
      <c r="J29" s="102"/>
      <c r="K29" s="102"/>
      <c r="L29" s="294"/>
      <c r="M29" s="410"/>
      <c r="N29" s="30"/>
      <c r="O29" s="30"/>
      <c r="P29" s="102"/>
      <c r="Q29" s="102"/>
      <c r="R29" s="294"/>
      <c r="S29" s="410"/>
      <c r="T29" s="30"/>
      <c r="U29" s="30"/>
      <c r="V29" s="102"/>
      <c r="W29" s="102"/>
      <c r="X29" s="294"/>
      <c r="Y29" s="410"/>
      <c r="Z29" s="30"/>
      <c r="AA29" s="30"/>
      <c r="AB29" s="102"/>
      <c r="AC29" s="102"/>
      <c r="AD29" s="294"/>
      <c r="AE29" s="410"/>
      <c r="AF29" s="30"/>
      <c r="AG29" s="30"/>
      <c r="AH29" s="102"/>
      <c r="AI29" s="102"/>
      <c r="AJ29" s="294"/>
    </row>
    <row r="30" spans="1:36" x14ac:dyDescent="0.25">
      <c r="A30" s="366" t="s">
        <v>23</v>
      </c>
      <c r="B30" s="32"/>
      <c r="C30" s="32"/>
      <c r="D30" s="104"/>
      <c r="E30" s="104"/>
      <c r="F30" s="299"/>
      <c r="G30" s="412"/>
      <c r="H30" s="32"/>
      <c r="I30" s="32"/>
      <c r="J30" s="104"/>
      <c r="K30" s="104"/>
      <c r="L30" s="299"/>
      <c r="M30" s="412"/>
      <c r="N30" s="32"/>
      <c r="O30" s="32"/>
      <c r="P30" s="104"/>
      <c r="Q30" s="104"/>
      <c r="R30" s="299"/>
      <c r="S30" s="412"/>
      <c r="T30" s="32"/>
      <c r="U30" s="32"/>
      <c r="V30" s="104"/>
      <c r="W30" s="104"/>
      <c r="X30" s="299"/>
      <c r="Y30" s="412"/>
      <c r="Z30" s="32"/>
      <c r="AA30" s="32"/>
      <c r="AB30" s="104"/>
      <c r="AC30" s="104"/>
      <c r="AD30" s="299"/>
      <c r="AE30" s="412"/>
      <c r="AF30" s="32"/>
      <c r="AG30" s="32"/>
      <c r="AH30" s="104"/>
      <c r="AI30" s="104"/>
      <c r="AJ30" s="299"/>
    </row>
    <row r="31" spans="1:36" ht="15.75" x14ac:dyDescent="0.25">
      <c r="A31" s="365" t="s">
        <v>24</v>
      </c>
      <c r="B31" s="33">
        <v>0.19900000000000001</v>
      </c>
      <c r="C31" s="359"/>
      <c r="D31" s="106">
        <v>0.22900000000000001</v>
      </c>
      <c r="E31" s="305"/>
      <c r="F31" s="302"/>
      <c r="G31" s="413"/>
      <c r="H31" s="33">
        <v>0.223</v>
      </c>
      <c r="I31" s="359"/>
      <c r="J31" s="106">
        <v>0.214</v>
      </c>
      <c r="K31" s="305"/>
      <c r="L31" s="302"/>
      <c r="M31" s="413"/>
      <c r="N31" s="33">
        <v>0.14699999999999999</v>
      </c>
      <c r="O31" s="359"/>
      <c r="P31" s="106">
        <v>0.15</v>
      </c>
      <c r="Q31" s="305"/>
      <c r="R31" s="302"/>
      <c r="S31" s="413"/>
      <c r="T31" s="33">
        <v>8.3000000000000004E-2</v>
      </c>
      <c r="U31" s="359"/>
      <c r="V31" s="106">
        <v>5.5E-2</v>
      </c>
      <c r="W31" s="305"/>
      <c r="X31" s="302"/>
      <c r="Y31" s="413"/>
      <c r="Z31" s="33"/>
      <c r="AA31" s="359"/>
      <c r="AB31" s="106"/>
      <c r="AC31" s="305"/>
      <c r="AD31" s="302"/>
      <c r="AE31" s="413"/>
      <c r="AF31" s="33">
        <v>0.183</v>
      </c>
      <c r="AG31" s="359">
        <v>3</v>
      </c>
      <c r="AH31" s="106">
        <v>0.19700000000000001</v>
      </c>
      <c r="AI31" s="305">
        <v>4</v>
      </c>
      <c r="AJ31" s="302"/>
    </row>
    <row r="32" spans="1:36" ht="15.75" x14ac:dyDescent="0.25">
      <c r="A32" s="365" t="s">
        <v>25</v>
      </c>
      <c r="B32" s="33">
        <v>0.109</v>
      </c>
      <c r="C32" s="359"/>
      <c r="D32" s="106">
        <v>0.14000000000000001</v>
      </c>
      <c r="E32" s="305"/>
      <c r="F32" s="302"/>
      <c r="G32" s="413"/>
      <c r="H32" s="33">
        <v>0.16</v>
      </c>
      <c r="I32" s="359"/>
      <c r="J32" s="106">
        <v>0.157</v>
      </c>
      <c r="K32" s="305"/>
      <c r="L32" s="302"/>
      <c r="M32" s="413"/>
      <c r="N32" s="33">
        <v>0.10299999999999999</v>
      </c>
      <c r="O32" s="359"/>
      <c r="P32" s="106">
        <v>0.104</v>
      </c>
      <c r="Q32" s="305"/>
      <c r="R32" s="302"/>
      <c r="S32" s="413"/>
      <c r="T32" s="33">
        <v>4.3999999999999997E-2</v>
      </c>
      <c r="U32" s="359"/>
      <c r="V32" s="106">
        <v>1.4E-2</v>
      </c>
      <c r="W32" s="305"/>
      <c r="X32" s="302"/>
      <c r="Y32" s="413"/>
      <c r="Z32" s="33"/>
      <c r="AA32" s="359"/>
      <c r="AB32" s="106"/>
      <c r="AC32" s="305"/>
      <c r="AD32" s="302"/>
      <c r="AE32" s="413"/>
      <c r="AF32" s="33">
        <v>0.113</v>
      </c>
      <c r="AG32" s="359">
        <v>3</v>
      </c>
      <c r="AH32" s="106">
        <v>0.127</v>
      </c>
      <c r="AI32" s="305">
        <v>8</v>
      </c>
      <c r="AJ32" s="302"/>
    </row>
    <row r="33" spans="1:36" x14ac:dyDescent="0.25">
      <c r="A33" s="365" t="s">
        <v>26</v>
      </c>
      <c r="B33" s="33">
        <v>0.09</v>
      </c>
      <c r="C33" s="33"/>
      <c r="D33" s="106">
        <v>8.8999999999999996E-2</v>
      </c>
      <c r="E33" s="106"/>
      <c r="F33" s="302"/>
      <c r="G33" s="413"/>
      <c r="H33" s="33">
        <v>6.2E-2</v>
      </c>
      <c r="I33" s="33"/>
      <c r="J33" s="106">
        <v>5.7000000000000002E-2</v>
      </c>
      <c r="K33" s="106"/>
      <c r="L33" s="302"/>
      <c r="M33" s="413"/>
      <c r="N33" s="33">
        <v>4.2999999999999997E-2</v>
      </c>
      <c r="O33" s="33"/>
      <c r="P33" s="106">
        <v>4.4999999999999998E-2</v>
      </c>
      <c r="Q33" s="106"/>
      <c r="R33" s="302"/>
      <c r="S33" s="413"/>
      <c r="T33" s="33">
        <v>3.9E-2</v>
      </c>
      <c r="U33" s="33"/>
      <c r="V33" s="106">
        <v>4.1000000000000002E-2</v>
      </c>
      <c r="W33" s="106"/>
      <c r="X33" s="302"/>
      <c r="Y33" s="413"/>
      <c r="Z33" s="33"/>
      <c r="AA33" s="33"/>
      <c r="AB33" s="106"/>
      <c r="AC33" s="106"/>
      <c r="AD33" s="302"/>
      <c r="AE33" s="413"/>
      <c r="AF33" s="33">
        <v>7.0999999999999994E-2</v>
      </c>
      <c r="AG33" s="33"/>
      <c r="AH33" s="106">
        <v>7.4999999999999997E-2</v>
      </c>
      <c r="AI33" s="106"/>
      <c r="AJ33" s="302"/>
    </row>
    <row r="34" spans="1:36" x14ac:dyDescent="0.25">
      <c r="A34" s="365" t="s">
        <v>27</v>
      </c>
      <c r="B34" s="33">
        <v>0.14099999999999999</v>
      </c>
      <c r="C34" s="33"/>
      <c r="D34" s="106">
        <v>0.23699999999999999</v>
      </c>
      <c r="E34" s="106"/>
      <c r="F34" s="302"/>
      <c r="G34" s="413"/>
      <c r="H34" s="33">
        <v>0.16700000000000001</v>
      </c>
      <c r="I34" s="33"/>
      <c r="J34" s="106">
        <v>0.16400000000000001</v>
      </c>
      <c r="K34" s="106"/>
      <c r="L34" s="302"/>
      <c r="M34" s="413"/>
      <c r="N34" s="33">
        <v>0.111</v>
      </c>
      <c r="O34" s="33"/>
      <c r="P34" s="106">
        <v>0.11700000000000001</v>
      </c>
      <c r="Q34" s="106"/>
      <c r="R34" s="302"/>
      <c r="S34" s="413"/>
      <c r="T34" s="33">
        <v>6.6000000000000003E-2</v>
      </c>
      <c r="U34" s="33"/>
      <c r="V34" s="106">
        <v>3.7999999999999999E-2</v>
      </c>
      <c r="W34" s="106"/>
      <c r="X34" s="302"/>
      <c r="Y34" s="413"/>
      <c r="Z34" s="33"/>
      <c r="AA34" s="33"/>
      <c r="AB34" s="106"/>
      <c r="AC34" s="106"/>
      <c r="AD34" s="302"/>
      <c r="AE34" s="413"/>
      <c r="AF34" s="33">
        <v>0.13500000000000001</v>
      </c>
      <c r="AG34" s="33"/>
      <c r="AH34" s="106">
        <v>0.18099999999999999</v>
      </c>
      <c r="AI34" s="106"/>
      <c r="AJ34" s="302"/>
    </row>
    <row r="35" spans="1:36" ht="15.75" x14ac:dyDescent="0.25">
      <c r="A35" s="414" t="s">
        <v>205</v>
      </c>
      <c r="B35" s="415">
        <v>6.2E-2</v>
      </c>
      <c r="C35" s="362"/>
      <c r="D35" s="416">
        <v>8.2000000000000003E-2</v>
      </c>
      <c r="E35" s="367"/>
      <c r="F35" s="417"/>
      <c r="G35" s="107"/>
      <c r="H35" s="415">
        <v>9.4E-2</v>
      </c>
      <c r="I35" s="362"/>
      <c r="J35" s="416">
        <v>9.1999999999999998E-2</v>
      </c>
      <c r="K35" s="367"/>
      <c r="L35" s="417"/>
      <c r="M35" s="107"/>
      <c r="N35" s="415">
        <v>5.8999999999999997E-2</v>
      </c>
      <c r="O35" s="362"/>
      <c r="P35" s="416">
        <v>5.7000000000000002E-2</v>
      </c>
      <c r="Q35" s="367"/>
      <c r="R35" s="417"/>
      <c r="S35" s="107"/>
      <c r="T35" s="415">
        <v>4.2999999999999997E-2</v>
      </c>
      <c r="U35" s="362"/>
      <c r="V35" s="416">
        <v>1.2999999999999999E-2</v>
      </c>
      <c r="W35" s="367"/>
      <c r="X35" s="307"/>
      <c r="Y35" s="107"/>
      <c r="Z35" s="415"/>
      <c r="AA35" s="362"/>
      <c r="AB35" s="416"/>
      <c r="AC35" s="367"/>
      <c r="AD35" s="417"/>
      <c r="AE35" s="107"/>
      <c r="AF35" s="415">
        <v>6.5000000000000002E-2</v>
      </c>
      <c r="AG35" s="362">
        <v>9</v>
      </c>
      <c r="AH35" s="416">
        <v>7.2999999999999995E-2</v>
      </c>
      <c r="AI35" s="367">
        <v>10</v>
      </c>
      <c r="AJ35" s="417"/>
    </row>
    <row r="36" spans="1:36" x14ac:dyDescent="0.25">
      <c r="A36" s="108"/>
      <c r="B36" s="313"/>
      <c r="C36" s="313"/>
      <c r="D36" s="313"/>
      <c r="E36" s="313"/>
      <c r="F36" s="313"/>
      <c r="G36" s="109"/>
      <c r="H36" s="313"/>
      <c r="I36" s="313"/>
      <c r="J36" s="313"/>
      <c r="K36" s="313"/>
      <c r="L36" s="313"/>
      <c r="M36" s="109"/>
      <c r="N36" s="313"/>
      <c r="O36" s="313"/>
      <c r="P36" s="313"/>
      <c r="Q36" s="313"/>
      <c r="R36" s="313"/>
      <c r="S36" s="108"/>
      <c r="T36" s="313"/>
      <c r="U36" s="313"/>
      <c r="V36" s="313"/>
      <c r="W36" s="313"/>
      <c r="X36" s="313"/>
      <c r="Y36" s="109"/>
      <c r="Z36" s="313"/>
      <c r="AA36" s="313"/>
      <c r="AB36" s="313"/>
      <c r="AC36" s="313"/>
      <c r="AD36" s="313"/>
      <c r="AE36" s="109"/>
      <c r="AF36" s="108"/>
      <c r="AG36" s="108"/>
      <c r="AH36" s="108"/>
      <c r="AI36" s="108"/>
      <c r="AJ36" s="313"/>
    </row>
    <row r="37" spans="1:36" ht="15.75" x14ac:dyDescent="0.25">
      <c r="A37" s="110" t="s">
        <v>192</v>
      </c>
      <c r="B37" s="314"/>
      <c r="C37" s="314"/>
      <c r="D37" s="314"/>
      <c r="E37" s="314"/>
      <c r="F37" s="315"/>
      <c r="G37" s="112"/>
      <c r="H37" s="314"/>
      <c r="I37" s="314"/>
      <c r="J37" s="314"/>
      <c r="K37" s="314"/>
      <c r="L37" s="314"/>
      <c r="M37" s="111"/>
      <c r="N37" s="314"/>
      <c r="O37" s="314"/>
      <c r="P37" s="314"/>
      <c r="Q37" s="314"/>
      <c r="R37" s="314"/>
      <c r="S37" s="113"/>
      <c r="T37" s="316"/>
      <c r="U37" s="316"/>
      <c r="V37" s="316"/>
      <c r="W37" s="316"/>
      <c r="X37" s="316"/>
      <c r="Y37" s="113"/>
      <c r="Z37" s="316"/>
      <c r="AA37" s="316"/>
      <c r="AB37" s="314"/>
      <c r="AC37" s="314"/>
      <c r="AD37" s="314"/>
      <c r="AE37" s="111"/>
      <c r="AF37" s="111"/>
      <c r="AG37" s="111"/>
      <c r="AH37" s="111"/>
      <c r="AI37" s="111"/>
      <c r="AJ37" s="314"/>
    </row>
    <row r="38" spans="1:36" ht="15.75" x14ac:dyDescent="0.25">
      <c r="A38" s="110" t="s">
        <v>193</v>
      </c>
      <c r="B38" s="314"/>
      <c r="C38" s="314"/>
      <c r="D38" s="314"/>
      <c r="E38" s="314"/>
      <c r="F38" s="315"/>
      <c r="G38" s="112"/>
      <c r="H38" s="314"/>
      <c r="I38" s="314"/>
      <c r="J38" s="314"/>
      <c r="K38" s="314"/>
      <c r="L38" s="314"/>
      <c r="M38" s="111"/>
      <c r="N38" s="314"/>
      <c r="O38" s="314"/>
      <c r="P38" s="314"/>
      <c r="Q38" s="314"/>
      <c r="R38" s="314"/>
      <c r="S38" s="113"/>
      <c r="T38" s="316"/>
      <c r="U38" s="316"/>
      <c r="V38" s="316"/>
      <c r="W38" s="316"/>
      <c r="X38" s="316"/>
      <c r="Y38" s="113"/>
      <c r="Z38" s="316"/>
      <c r="AA38" s="316"/>
      <c r="AB38" s="314"/>
      <c r="AC38" s="314"/>
      <c r="AD38" s="314"/>
      <c r="AE38" s="111"/>
      <c r="AF38" s="111"/>
      <c r="AG38" s="111"/>
      <c r="AH38" s="111"/>
      <c r="AI38" s="111"/>
      <c r="AJ38" s="314"/>
    </row>
    <row r="39" spans="1:36" ht="15.75" x14ac:dyDescent="0.25">
      <c r="A39" s="110" t="s">
        <v>194</v>
      </c>
      <c r="B39" s="314"/>
      <c r="C39" s="314"/>
      <c r="D39" s="314"/>
      <c r="E39" s="314"/>
      <c r="F39" s="315"/>
      <c r="G39" s="112"/>
      <c r="H39" s="314"/>
      <c r="I39" s="314"/>
      <c r="J39" s="314"/>
      <c r="K39" s="314"/>
      <c r="L39" s="314"/>
      <c r="M39" s="111"/>
      <c r="N39" s="314"/>
      <c r="O39" s="314"/>
      <c r="P39" s="314"/>
      <c r="Q39" s="314"/>
      <c r="R39" s="314"/>
      <c r="S39" s="113"/>
      <c r="T39" s="316"/>
      <c r="U39" s="316"/>
      <c r="V39" s="316"/>
      <c r="W39" s="316"/>
      <c r="X39" s="316"/>
      <c r="Y39" s="113"/>
      <c r="Z39" s="316"/>
      <c r="AA39" s="316"/>
      <c r="AB39" s="314"/>
      <c r="AC39" s="314"/>
      <c r="AD39" s="314"/>
      <c r="AE39" s="111"/>
      <c r="AF39" s="111"/>
      <c r="AG39" s="111"/>
      <c r="AH39" s="111"/>
      <c r="AI39" s="111"/>
      <c r="AJ39" s="314"/>
    </row>
    <row r="40" spans="1:36" ht="15.75" x14ac:dyDescent="0.25">
      <c r="A40" s="110" t="s">
        <v>163</v>
      </c>
      <c r="B40" s="314"/>
      <c r="C40" s="314"/>
      <c r="D40" s="314"/>
      <c r="E40" s="314"/>
      <c r="F40" s="315"/>
      <c r="G40" s="112"/>
      <c r="H40" s="314"/>
      <c r="I40" s="314"/>
      <c r="J40" s="314"/>
      <c r="K40" s="314"/>
      <c r="L40" s="314"/>
      <c r="M40" s="111"/>
      <c r="N40" s="314"/>
      <c r="O40" s="314"/>
      <c r="P40" s="314"/>
      <c r="Q40" s="314"/>
      <c r="R40" s="314"/>
      <c r="S40" s="113"/>
      <c r="T40" s="316"/>
      <c r="U40" s="316"/>
      <c r="V40" s="316"/>
      <c r="W40" s="316"/>
      <c r="X40" s="316"/>
      <c r="Y40" s="113"/>
      <c r="Z40" s="316"/>
      <c r="AA40" s="316"/>
      <c r="AB40" s="314"/>
      <c r="AC40" s="314"/>
      <c r="AD40" s="314"/>
      <c r="AE40" s="111"/>
      <c r="AF40" s="111"/>
      <c r="AG40" s="111"/>
      <c r="AH40" s="111"/>
      <c r="AI40" s="111"/>
      <c r="AJ40" s="314"/>
    </row>
    <row r="41" spans="1:36" ht="15.75" x14ac:dyDescent="0.25">
      <c r="A41" s="110" t="s">
        <v>195</v>
      </c>
      <c r="B41" s="314"/>
      <c r="C41" s="314"/>
      <c r="D41" s="314"/>
      <c r="E41" s="314"/>
      <c r="F41" s="315"/>
      <c r="G41" s="112"/>
      <c r="H41" s="314"/>
      <c r="I41" s="314"/>
      <c r="J41" s="314"/>
      <c r="K41" s="314"/>
      <c r="L41" s="314"/>
      <c r="M41" s="111"/>
      <c r="N41" s="314"/>
      <c r="O41" s="314"/>
      <c r="P41" s="314"/>
      <c r="Q41" s="314"/>
      <c r="R41" s="314"/>
      <c r="S41" s="113"/>
      <c r="T41" s="316"/>
      <c r="U41" s="316"/>
      <c r="V41" s="316"/>
      <c r="W41" s="316"/>
      <c r="X41" s="316"/>
      <c r="Y41" s="113"/>
      <c r="Z41" s="316"/>
      <c r="AA41" s="316"/>
      <c r="AB41" s="314"/>
      <c r="AC41" s="314"/>
      <c r="AD41" s="314"/>
      <c r="AE41" s="111"/>
      <c r="AF41" s="111"/>
      <c r="AG41" s="111"/>
      <c r="AH41" s="111"/>
      <c r="AI41" s="111"/>
      <c r="AJ41" s="314"/>
    </row>
    <row r="42" spans="1:36" x14ac:dyDescent="0.25">
      <c r="A42" s="110" t="s">
        <v>196</v>
      </c>
      <c r="B42" s="23"/>
      <c r="C42" s="23"/>
      <c r="D42" s="23"/>
      <c r="E42" s="23"/>
      <c r="F42" s="23"/>
      <c r="G42" s="24"/>
      <c r="H42" s="23"/>
      <c r="I42" s="23"/>
      <c r="J42" s="23"/>
      <c r="K42" s="23"/>
      <c r="L42" s="23"/>
      <c r="M42" s="24"/>
      <c r="N42" s="23"/>
      <c r="O42" s="23"/>
      <c r="P42" s="23"/>
      <c r="Q42" s="23"/>
      <c r="R42" s="23"/>
      <c r="S42" s="24"/>
      <c r="T42" s="23"/>
      <c r="U42" s="23"/>
      <c r="V42" s="23"/>
      <c r="W42" s="23"/>
      <c r="X42" s="23"/>
      <c r="Y42" s="24"/>
      <c r="Z42" s="23"/>
      <c r="AA42" s="23"/>
      <c r="AB42" s="23"/>
      <c r="AC42" s="23"/>
      <c r="AD42" s="23"/>
      <c r="AE42" s="24"/>
      <c r="AF42" s="24"/>
      <c r="AG42" s="24"/>
      <c r="AH42" s="24"/>
      <c r="AI42" s="24"/>
      <c r="AJ42" s="23"/>
    </row>
    <row r="43" spans="1:36" x14ac:dyDescent="0.25">
      <c r="A43" s="110" t="s">
        <v>206</v>
      </c>
      <c r="B43" s="23"/>
      <c r="C43" s="23"/>
      <c r="D43" s="23"/>
      <c r="E43" s="23"/>
      <c r="F43" s="23"/>
      <c r="G43" s="24"/>
      <c r="H43" s="23"/>
      <c r="I43" s="23"/>
      <c r="J43" s="23"/>
      <c r="K43" s="23"/>
      <c r="L43" s="23"/>
      <c r="M43" s="24"/>
      <c r="N43" s="23"/>
      <c r="O43" s="23"/>
      <c r="P43" s="23"/>
      <c r="Q43" s="23"/>
      <c r="R43" s="23"/>
      <c r="S43" s="24"/>
      <c r="T43" s="23"/>
      <c r="U43" s="23"/>
      <c r="V43" s="23"/>
      <c r="W43" s="23"/>
      <c r="X43" s="23"/>
      <c r="Y43" s="24"/>
      <c r="Z43" s="23"/>
      <c r="AA43" s="23"/>
      <c r="AB43" s="23"/>
      <c r="AC43" s="23"/>
      <c r="AD43" s="23"/>
      <c r="AE43" s="24"/>
      <c r="AF43" s="24"/>
      <c r="AG43" s="24"/>
      <c r="AH43" s="24"/>
      <c r="AI43" s="24"/>
      <c r="AJ43" s="23"/>
    </row>
    <row r="44" spans="1:36" x14ac:dyDescent="0.25">
      <c r="A44" s="110" t="s">
        <v>207</v>
      </c>
      <c r="B44" s="23"/>
      <c r="C44" s="23"/>
      <c r="D44" s="23"/>
      <c r="E44" s="23"/>
      <c r="F44" s="23"/>
      <c r="G44" s="24"/>
      <c r="H44" s="23"/>
      <c r="I44" s="23"/>
      <c r="J44" s="23"/>
      <c r="K44" s="23"/>
      <c r="L44" s="23"/>
      <c r="M44" s="24"/>
      <c r="N44" s="23"/>
      <c r="O44" s="23"/>
      <c r="P44" s="23"/>
      <c r="Q44" s="23"/>
      <c r="R44" s="23"/>
      <c r="S44" s="24"/>
      <c r="T44" s="23"/>
      <c r="U44" s="23"/>
      <c r="V44" s="23"/>
      <c r="W44" s="23"/>
      <c r="X44" s="23"/>
      <c r="Y44" s="24"/>
      <c r="Z44" s="23"/>
      <c r="AA44" s="23"/>
      <c r="AB44" s="23"/>
      <c r="AC44" s="23"/>
      <c r="AD44" s="23"/>
      <c r="AE44" s="24"/>
      <c r="AF44" s="24"/>
      <c r="AG44" s="24"/>
      <c r="AH44" s="24"/>
      <c r="AI44" s="24"/>
      <c r="AJ44" s="23"/>
    </row>
    <row r="45" spans="1:36" x14ac:dyDescent="0.25">
      <c r="A45" s="110" t="s">
        <v>208</v>
      </c>
      <c r="B45" s="23"/>
      <c r="C45" s="23"/>
      <c r="D45" s="23"/>
      <c r="E45" s="23"/>
      <c r="F45" s="23"/>
      <c r="G45" s="24"/>
      <c r="H45" s="23"/>
      <c r="I45" s="23"/>
      <c r="J45" s="23"/>
      <c r="K45" s="23"/>
      <c r="L45" s="23"/>
      <c r="M45" s="24"/>
      <c r="N45" s="23"/>
      <c r="O45" s="23"/>
      <c r="P45" s="23"/>
      <c r="Q45" s="23"/>
      <c r="R45" s="23"/>
      <c r="S45" s="24"/>
      <c r="T45" s="23"/>
      <c r="U45" s="23"/>
      <c r="V45" s="23"/>
      <c r="W45" s="23"/>
      <c r="X45" s="23"/>
      <c r="Y45" s="24"/>
      <c r="Z45" s="23"/>
      <c r="AA45" s="23"/>
      <c r="AB45" s="23"/>
      <c r="AC45" s="23"/>
      <c r="AD45" s="23"/>
      <c r="AE45" s="24"/>
      <c r="AF45" s="24"/>
      <c r="AG45" s="24"/>
      <c r="AH45" s="24"/>
      <c r="AI45" s="24"/>
      <c r="AJ45" s="23"/>
    </row>
    <row r="46" spans="1:36" x14ac:dyDescent="0.25">
      <c r="A46" s="110" t="s">
        <v>209</v>
      </c>
      <c r="B46" s="23"/>
      <c r="C46" s="23"/>
      <c r="D46" s="23"/>
      <c r="E46" s="23"/>
      <c r="F46" s="23"/>
      <c r="G46" s="24"/>
      <c r="H46" s="23"/>
      <c r="I46" s="23"/>
      <c r="J46" s="23"/>
      <c r="K46" s="23"/>
      <c r="L46" s="23"/>
      <c r="M46" s="24"/>
      <c r="N46" s="23"/>
      <c r="O46" s="23"/>
      <c r="P46" s="23"/>
      <c r="Q46" s="23"/>
      <c r="R46" s="23"/>
      <c r="S46" s="24"/>
      <c r="T46" s="23"/>
      <c r="U46" s="23"/>
      <c r="V46" s="23"/>
      <c r="W46" s="23"/>
      <c r="X46" s="23"/>
      <c r="Y46" s="24"/>
      <c r="Z46" s="23"/>
      <c r="AA46" s="23"/>
      <c r="AB46" s="23"/>
      <c r="AC46" s="23"/>
      <c r="AD46" s="23"/>
      <c r="AE46" s="24"/>
      <c r="AF46" s="24"/>
      <c r="AG46" s="24"/>
      <c r="AH46" s="24"/>
      <c r="AI46" s="24"/>
      <c r="AJ46" s="23"/>
    </row>
  </sheetData>
  <mergeCells count="8">
    <mergeCell ref="A1:B1"/>
    <mergeCell ref="A3:J3"/>
    <mergeCell ref="AF5:AJ5"/>
    <mergeCell ref="B5:F5"/>
    <mergeCell ref="H5:L5"/>
    <mergeCell ref="N5:R5"/>
    <mergeCell ref="T5:X5"/>
    <mergeCell ref="Z5:AD5"/>
  </mergeCells>
  <hyperlinks>
    <hyperlink ref="A1:B1" location="Overview!A1" display="&lt; back to overview" xr:uid="{DCE800FD-A6E1-45B4-A439-8EB5D520EFE2}"/>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K21"/>
  <sheetViews>
    <sheetView showGridLines="0" workbookViewId="0">
      <selection activeCell="H15" sqref="H15:I19"/>
    </sheetView>
  </sheetViews>
  <sheetFormatPr baseColWidth="10" defaultColWidth="16.28515625" defaultRowHeight="12.75" x14ac:dyDescent="0.2"/>
  <cols>
    <col min="1" max="1" width="22.42578125" style="11" customWidth="1"/>
    <col min="2" max="3" width="11" style="35" customWidth="1"/>
    <col min="4" max="4" width="13.28515625" style="35" customWidth="1"/>
    <col min="5" max="10" width="13.140625" style="35" customWidth="1"/>
    <col min="11" max="11" width="11.7109375" style="35" customWidth="1"/>
    <col min="12" max="16384" width="16.28515625" style="11"/>
  </cols>
  <sheetData>
    <row r="1" spans="1:11" s="13" customFormat="1" ht="25.5" customHeight="1" x14ac:dyDescent="0.25">
      <c r="A1" s="448" t="s">
        <v>28</v>
      </c>
      <c r="B1" s="448"/>
      <c r="C1" s="37"/>
      <c r="D1" s="37"/>
      <c r="E1" s="37"/>
      <c r="F1" s="37"/>
      <c r="G1" s="37"/>
      <c r="H1" s="37"/>
      <c r="I1" s="37"/>
      <c r="J1" s="37"/>
      <c r="K1" s="37"/>
    </row>
    <row r="2" spans="1:11" s="13" customFormat="1" ht="25.5" customHeight="1" x14ac:dyDescent="0.25">
      <c r="A2" s="242"/>
      <c r="B2" s="242"/>
      <c r="C2" s="37"/>
      <c r="D2" s="37"/>
      <c r="E2" s="37"/>
      <c r="F2" s="37"/>
      <c r="G2" s="37"/>
      <c r="H2" s="37"/>
      <c r="I2" s="37"/>
      <c r="J2" s="37"/>
      <c r="K2" s="37"/>
    </row>
    <row r="3" spans="1:11" ht="15" x14ac:dyDescent="0.2">
      <c r="A3" s="3" t="s">
        <v>57</v>
      </c>
    </row>
    <row r="4" spans="1:11" x14ac:dyDescent="0.2">
      <c r="A4" s="12"/>
    </row>
    <row r="5" spans="1:11" ht="41.25" thickBot="1" x14ac:dyDescent="0.25">
      <c r="A5" s="114" t="s">
        <v>73</v>
      </c>
      <c r="B5" s="115" t="s">
        <v>173</v>
      </c>
      <c r="C5" s="83" t="s">
        <v>174</v>
      </c>
      <c r="D5" s="83" t="s">
        <v>101</v>
      </c>
      <c r="E5" s="83" t="s">
        <v>102</v>
      </c>
      <c r="F5" s="83" t="s">
        <v>103</v>
      </c>
      <c r="G5" s="83" t="s">
        <v>104</v>
      </c>
      <c r="H5" s="83" t="s">
        <v>217</v>
      </c>
      <c r="I5" s="83" t="s">
        <v>216</v>
      </c>
      <c r="J5" s="83" t="s">
        <v>211</v>
      </c>
    </row>
    <row r="6" spans="1:11" x14ac:dyDescent="0.2">
      <c r="A6" s="116" t="s">
        <v>4</v>
      </c>
      <c r="B6" s="117">
        <v>4647</v>
      </c>
      <c r="C6" s="118">
        <v>4400</v>
      </c>
      <c r="D6" s="119">
        <v>0.06</v>
      </c>
      <c r="E6" s="119">
        <v>0.03</v>
      </c>
      <c r="F6" s="119">
        <v>0.03</v>
      </c>
      <c r="G6" s="119">
        <v>0.02</v>
      </c>
      <c r="H6" s="119">
        <v>0.01</v>
      </c>
      <c r="I6" s="119">
        <v>0</v>
      </c>
      <c r="J6" s="119">
        <v>0.46</v>
      </c>
    </row>
    <row r="7" spans="1:11" x14ac:dyDescent="0.2">
      <c r="A7" s="120" t="s">
        <v>6</v>
      </c>
      <c r="B7" s="14">
        <v>1823</v>
      </c>
      <c r="C7" s="121">
        <v>1815</v>
      </c>
      <c r="D7" s="122">
        <v>0</v>
      </c>
      <c r="E7" s="122">
        <v>0.02</v>
      </c>
      <c r="F7" s="122">
        <v>-0.02</v>
      </c>
      <c r="G7" s="122">
        <v>-0.01</v>
      </c>
      <c r="H7" s="122">
        <v>0</v>
      </c>
      <c r="I7" s="122">
        <v>-0.01</v>
      </c>
      <c r="J7" s="122">
        <v>0.18</v>
      </c>
    </row>
    <row r="8" spans="1:11" x14ac:dyDescent="0.2">
      <c r="A8" s="120" t="s">
        <v>7</v>
      </c>
      <c r="B8" s="14">
        <v>2882</v>
      </c>
      <c r="C8" s="118">
        <v>2637</v>
      </c>
      <c r="D8" s="122">
        <v>0.09</v>
      </c>
      <c r="E8" s="122">
        <v>0</v>
      </c>
      <c r="F8" s="122">
        <v>0.09</v>
      </c>
      <c r="G8" s="122">
        <v>0.05</v>
      </c>
      <c r="H8" s="122">
        <v>0.04</v>
      </c>
      <c r="I8" s="122">
        <v>0</v>
      </c>
      <c r="J8" s="122">
        <v>0.28999999999999998</v>
      </c>
    </row>
    <row r="9" spans="1:11" x14ac:dyDescent="0.2">
      <c r="A9" s="123" t="s">
        <v>8</v>
      </c>
      <c r="B9" s="36">
        <v>748</v>
      </c>
      <c r="C9" s="124">
        <v>577</v>
      </c>
      <c r="D9" s="125">
        <v>0.3</v>
      </c>
      <c r="E9" s="125">
        <v>1.0000000000000009E-2</v>
      </c>
      <c r="F9" s="125">
        <v>0.28999999999999998</v>
      </c>
      <c r="G9" s="125">
        <v>0.28999999999999998</v>
      </c>
      <c r="H9" s="125">
        <v>0</v>
      </c>
      <c r="I9" s="125">
        <v>0</v>
      </c>
      <c r="J9" s="125">
        <v>7.0000000000000007E-2</v>
      </c>
    </row>
    <row r="10" spans="1:11" x14ac:dyDescent="0.2">
      <c r="A10" s="126" t="s">
        <v>71</v>
      </c>
      <c r="B10" s="36">
        <v>9966</v>
      </c>
      <c r="C10" s="124">
        <v>9304</v>
      </c>
      <c r="D10" s="125">
        <v>7.0000000000000007E-2</v>
      </c>
      <c r="E10" s="125">
        <v>2.0000000000000004E-2</v>
      </c>
      <c r="F10" s="125">
        <v>0.05</v>
      </c>
      <c r="G10" s="125">
        <v>0.04</v>
      </c>
      <c r="H10" s="125">
        <v>0.01</v>
      </c>
      <c r="I10" s="125">
        <v>0</v>
      </c>
      <c r="J10" s="125">
        <v>1</v>
      </c>
    </row>
    <row r="11" spans="1:11" x14ac:dyDescent="0.2">
      <c r="A11" s="12"/>
    </row>
    <row r="12" spans="1:11" ht="12.75" customHeight="1" x14ac:dyDescent="0.2">
      <c r="A12" s="449" t="s">
        <v>130</v>
      </c>
      <c r="B12" s="449"/>
      <c r="C12" s="449"/>
      <c r="D12" s="449"/>
      <c r="E12" s="449"/>
      <c r="F12" s="449"/>
      <c r="G12" s="449"/>
      <c r="H12" s="449"/>
      <c r="I12" s="449"/>
      <c r="J12" s="449"/>
    </row>
    <row r="14" spans="1:11" ht="41.25" thickBot="1" x14ac:dyDescent="0.25">
      <c r="A14" s="114" t="s">
        <v>73</v>
      </c>
      <c r="B14" s="115" t="s">
        <v>175</v>
      </c>
      <c r="C14" s="83" t="s">
        <v>176</v>
      </c>
      <c r="D14" s="83" t="s">
        <v>101</v>
      </c>
      <c r="E14" s="83" t="s">
        <v>102</v>
      </c>
      <c r="F14" s="83" t="s">
        <v>103</v>
      </c>
      <c r="G14" s="83" t="s">
        <v>104</v>
      </c>
      <c r="H14" s="83" t="s">
        <v>217</v>
      </c>
      <c r="I14" s="83" t="s">
        <v>216</v>
      </c>
      <c r="J14" s="83" t="s">
        <v>211</v>
      </c>
    </row>
    <row r="15" spans="1:11" x14ac:dyDescent="0.2">
      <c r="A15" s="116" t="s">
        <v>4</v>
      </c>
      <c r="B15" s="117">
        <v>17619</v>
      </c>
      <c r="C15" s="118">
        <v>17859</v>
      </c>
      <c r="D15" s="119">
        <v>-0.01</v>
      </c>
      <c r="E15" s="119">
        <v>-0.03</v>
      </c>
      <c r="F15" s="119">
        <v>0.02</v>
      </c>
      <c r="G15" s="119">
        <v>0.01</v>
      </c>
      <c r="H15" s="119">
        <v>0.01</v>
      </c>
      <c r="I15" s="119">
        <v>0</v>
      </c>
      <c r="J15" s="119">
        <v>0.47</v>
      </c>
    </row>
    <row r="16" spans="1:11" x14ac:dyDescent="0.2">
      <c r="A16" s="120" t="s">
        <v>6</v>
      </c>
      <c r="B16" s="14">
        <v>7193</v>
      </c>
      <c r="C16" s="121">
        <v>6976</v>
      </c>
      <c r="D16" s="122">
        <v>0.03</v>
      </c>
      <c r="E16" s="122">
        <v>-1.0000000000000002E-2</v>
      </c>
      <c r="F16" s="122">
        <v>0.04</v>
      </c>
      <c r="G16" s="122">
        <v>0.04</v>
      </c>
      <c r="H16" s="122">
        <v>0</v>
      </c>
      <c r="I16" s="122">
        <v>0</v>
      </c>
      <c r="J16" s="122">
        <v>0.19</v>
      </c>
    </row>
    <row r="17" spans="1:10" x14ac:dyDescent="0.2">
      <c r="A17" s="120" t="s">
        <v>7</v>
      </c>
      <c r="B17" s="14">
        <v>10891</v>
      </c>
      <c r="C17" s="118">
        <v>9818</v>
      </c>
      <c r="D17" s="122">
        <v>0.11</v>
      </c>
      <c r="E17" s="122">
        <v>0</v>
      </c>
      <c r="F17" s="122">
        <v>0.11</v>
      </c>
      <c r="G17" s="122">
        <v>7.0000000000000007E-2</v>
      </c>
      <c r="H17" s="122">
        <v>0.04</v>
      </c>
      <c r="I17" s="122">
        <v>0</v>
      </c>
      <c r="J17" s="122">
        <v>0.28999999999999998</v>
      </c>
    </row>
    <row r="18" spans="1:10" x14ac:dyDescent="0.2">
      <c r="A18" s="123" t="s">
        <v>8</v>
      </c>
      <c r="B18" s="36">
        <v>2297</v>
      </c>
      <c r="C18" s="124">
        <v>2068</v>
      </c>
      <c r="D18" s="125">
        <v>0.11</v>
      </c>
      <c r="E18" s="125">
        <v>0</v>
      </c>
      <c r="F18" s="125">
        <v>0.11</v>
      </c>
      <c r="G18" s="125">
        <v>0.11</v>
      </c>
      <c r="H18" s="125">
        <v>0</v>
      </c>
      <c r="I18" s="125">
        <v>0</v>
      </c>
      <c r="J18" s="125">
        <v>0.05</v>
      </c>
    </row>
    <row r="19" spans="1:10" x14ac:dyDescent="0.2">
      <c r="A19" s="126" t="s">
        <v>71</v>
      </c>
      <c r="B19" s="36">
        <v>37520</v>
      </c>
      <c r="C19" s="124">
        <v>36277</v>
      </c>
      <c r="D19" s="125">
        <v>0.03</v>
      </c>
      <c r="E19" s="125">
        <v>-2.0000000000000004E-2</v>
      </c>
      <c r="F19" s="125">
        <v>0.05</v>
      </c>
      <c r="G19" s="125">
        <v>0.04</v>
      </c>
      <c r="H19" s="125">
        <v>0.01</v>
      </c>
      <c r="I19" s="125">
        <v>0</v>
      </c>
      <c r="J19" s="125">
        <v>1</v>
      </c>
    </row>
    <row r="20" spans="1:10" x14ac:dyDescent="0.2">
      <c r="A20" s="12"/>
    </row>
    <row r="21" spans="1:10" x14ac:dyDescent="0.2">
      <c r="A21" s="449" t="s">
        <v>130</v>
      </c>
      <c r="B21" s="449"/>
      <c r="C21" s="449"/>
      <c r="D21" s="449"/>
      <c r="E21" s="449"/>
      <c r="F21" s="449"/>
      <c r="G21" s="449"/>
      <c r="H21" s="449"/>
      <c r="I21" s="449"/>
      <c r="J21" s="449"/>
    </row>
  </sheetData>
  <mergeCells count="3">
    <mergeCell ref="A1:B1"/>
    <mergeCell ref="A12:J12"/>
    <mergeCell ref="A21:J21"/>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K20"/>
  <sheetViews>
    <sheetView showGridLines="0" workbookViewId="0">
      <selection activeCell="L14" sqref="L14"/>
    </sheetView>
  </sheetViews>
  <sheetFormatPr baseColWidth="10" defaultColWidth="16.28515625" defaultRowHeight="12.75" x14ac:dyDescent="0.2"/>
  <cols>
    <col min="1" max="1" width="22.42578125" style="11" customWidth="1"/>
    <col min="2" max="3" width="11" style="35" customWidth="1"/>
    <col min="4" max="4" width="12.5703125" style="35" customWidth="1"/>
    <col min="5" max="10" width="13.140625" style="35" customWidth="1"/>
    <col min="11" max="11" width="11.7109375" style="35" customWidth="1"/>
    <col min="12" max="16384" width="16.28515625" style="11"/>
  </cols>
  <sheetData>
    <row r="1" spans="1:10" ht="23.25" customHeight="1" x14ac:dyDescent="0.25">
      <c r="A1" s="448" t="s">
        <v>28</v>
      </c>
      <c r="B1" s="448"/>
    </row>
    <row r="2" spans="1:10" customFormat="1" ht="23.25" customHeight="1" x14ac:dyDescent="0.25"/>
    <row r="3" spans="1:10" ht="15" x14ac:dyDescent="0.2">
      <c r="A3" s="3" t="s">
        <v>91</v>
      </c>
    </row>
    <row r="4" spans="1:10" x14ac:dyDescent="0.2">
      <c r="A4" s="12"/>
    </row>
    <row r="5" spans="1:10" ht="51.75" thickBot="1" x14ac:dyDescent="0.25">
      <c r="A5" s="114" t="s">
        <v>73</v>
      </c>
      <c r="B5" s="115" t="s">
        <v>173</v>
      </c>
      <c r="C5" s="83" t="s">
        <v>174</v>
      </c>
      <c r="D5" s="83" t="s">
        <v>105</v>
      </c>
      <c r="E5" s="83" t="s">
        <v>58</v>
      </c>
      <c r="F5" s="83" t="s">
        <v>103</v>
      </c>
      <c r="G5" s="83" t="s">
        <v>104</v>
      </c>
      <c r="H5" s="83" t="s">
        <v>217</v>
      </c>
      <c r="I5" s="83" t="s">
        <v>216</v>
      </c>
      <c r="J5" s="83" t="s">
        <v>106</v>
      </c>
    </row>
    <row r="6" spans="1:10" x14ac:dyDescent="0.2">
      <c r="A6" s="116" t="s">
        <v>66</v>
      </c>
      <c r="B6" s="117">
        <v>3757</v>
      </c>
      <c r="C6" s="118">
        <v>3518</v>
      </c>
      <c r="D6" s="119">
        <v>7.0000000000000007E-2</v>
      </c>
      <c r="E6" s="119">
        <v>0.05</v>
      </c>
      <c r="F6" s="119">
        <v>0.02</v>
      </c>
      <c r="G6" s="119">
        <v>0.01</v>
      </c>
      <c r="H6" s="119">
        <v>1.0000000000000002E-2</v>
      </c>
      <c r="I6" s="119">
        <v>0</v>
      </c>
      <c r="J6" s="119">
        <v>0.38</v>
      </c>
    </row>
    <row r="7" spans="1:10" x14ac:dyDescent="0.2">
      <c r="A7" s="120" t="s">
        <v>67</v>
      </c>
      <c r="B7" s="14">
        <v>4445</v>
      </c>
      <c r="C7" s="121">
        <v>4205</v>
      </c>
      <c r="D7" s="122">
        <v>0.06</v>
      </c>
      <c r="E7" s="122">
        <v>0</v>
      </c>
      <c r="F7" s="122">
        <v>0.06</v>
      </c>
      <c r="G7" s="122">
        <v>4.4233055885850178E-2</v>
      </c>
      <c r="H7" s="122">
        <v>0.02</v>
      </c>
      <c r="I7" s="122">
        <v>-4.2330558858501809E-3</v>
      </c>
      <c r="J7" s="122">
        <v>0.44</v>
      </c>
    </row>
    <row r="8" spans="1:10" x14ac:dyDescent="0.2">
      <c r="A8" s="120" t="s">
        <v>68</v>
      </c>
      <c r="B8" s="14">
        <v>1080</v>
      </c>
      <c r="C8" s="121">
        <v>1058</v>
      </c>
      <c r="D8" s="122">
        <v>0.02</v>
      </c>
      <c r="E8" s="122">
        <v>0.03</v>
      </c>
      <c r="F8" s="122">
        <v>-0.01</v>
      </c>
      <c r="G8" s="122">
        <v>-0.01</v>
      </c>
      <c r="H8" s="122">
        <v>0</v>
      </c>
      <c r="I8" s="122">
        <v>0</v>
      </c>
      <c r="J8" s="122">
        <v>0.11</v>
      </c>
    </row>
    <row r="9" spans="1:10" ht="15" customHeight="1" x14ac:dyDescent="0.2">
      <c r="A9" s="120" t="s">
        <v>69</v>
      </c>
      <c r="B9" s="14">
        <v>494</v>
      </c>
      <c r="C9" s="121">
        <v>405</v>
      </c>
      <c r="D9" s="122">
        <v>0.22</v>
      </c>
      <c r="E9" s="122">
        <v>-5.0000000000000017E-2</v>
      </c>
      <c r="F9" s="122">
        <v>0.27</v>
      </c>
      <c r="G9" s="122">
        <v>0.25</v>
      </c>
      <c r="H9" s="122">
        <v>0.02</v>
      </c>
      <c r="I9" s="122">
        <v>0</v>
      </c>
      <c r="J9" s="122">
        <v>0.05</v>
      </c>
    </row>
    <row r="10" spans="1:10" ht="15" customHeight="1" x14ac:dyDescent="0.2">
      <c r="A10" s="123" t="s">
        <v>70</v>
      </c>
      <c r="B10" s="36">
        <v>190</v>
      </c>
      <c r="C10" s="124">
        <v>118</v>
      </c>
      <c r="D10" s="125">
        <v>0.61</v>
      </c>
      <c r="E10" s="125">
        <v>3.0000000000000027E-2</v>
      </c>
      <c r="F10" s="125">
        <v>0.57999999999999996</v>
      </c>
      <c r="G10" s="125">
        <v>0.57999999999999996</v>
      </c>
      <c r="H10" s="125">
        <v>0</v>
      </c>
      <c r="I10" s="125">
        <v>0</v>
      </c>
      <c r="J10" s="125">
        <v>0.02</v>
      </c>
    </row>
    <row r="11" spans="1:10" ht="15" customHeight="1" x14ac:dyDescent="0.2">
      <c r="A11" s="127" t="s">
        <v>71</v>
      </c>
      <c r="B11" s="15">
        <v>9966</v>
      </c>
      <c r="C11" s="128">
        <v>9304</v>
      </c>
      <c r="D11" s="129">
        <v>7.0000000000000007E-2</v>
      </c>
      <c r="E11" s="129">
        <v>2.0000000000000004E-2</v>
      </c>
      <c r="F11" s="129">
        <v>0.05</v>
      </c>
      <c r="G11" s="129">
        <v>3.8907996560619086E-2</v>
      </c>
      <c r="H11" s="129">
        <v>0.01</v>
      </c>
      <c r="I11" s="129">
        <v>1.0920034393809147E-3</v>
      </c>
      <c r="J11" s="129">
        <v>1</v>
      </c>
    </row>
    <row r="12" spans="1:10" ht="15" customHeight="1" x14ac:dyDescent="0.2">
      <c r="A12" s="12"/>
    </row>
    <row r="14" spans="1:10" ht="51.75" thickBot="1" x14ac:dyDescent="0.25">
      <c r="A14" s="114" t="s">
        <v>73</v>
      </c>
      <c r="B14" s="115" t="s">
        <v>175</v>
      </c>
      <c r="C14" s="83" t="s">
        <v>176</v>
      </c>
      <c r="D14" s="83" t="s">
        <v>105</v>
      </c>
      <c r="E14" s="83" t="s">
        <v>58</v>
      </c>
      <c r="F14" s="83" t="s">
        <v>103</v>
      </c>
      <c r="G14" s="83" t="s">
        <v>104</v>
      </c>
      <c r="H14" s="83" t="s">
        <v>217</v>
      </c>
      <c r="I14" s="83" t="s">
        <v>216</v>
      </c>
      <c r="J14" s="83" t="s">
        <v>106</v>
      </c>
    </row>
    <row r="15" spans="1:10" x14ac:dyDescent="0.2">
      <c r="A15" s="116" t="s">
        <v>66</v>
      </c>
      <c r="B15" s="117">
        <v>14363</v>
      </c>
      <c r="C15" s="118">
        <v>14801</v>
      </c>
      <c r="D15" s="119">
        <v>-0.03</v>
      </c>
      <c r="E15" s="119">
        <v>-0.03</v>
      </c>
      <c r="F15" s="119">
        <v>0</v>
      </c>
      <c r="G15" s="119">
        <v>-0.01</v>
      </c>
      <c r="H15" s="119">
        <v>0.01</v>
      </c>
      <c r="I15" s="119">
        <v>0</v>
      </c>
      <c r="J15" s="119">
        <v>0.38</v>
      </c>
    </row>
    <row r="16" spans="1:10" x14ac:dyDescent="0.2">
      <c r="A16" s="120" t="s">
        <v>67</v>
      </c>
      <c r="B16" s="14">
        <v>16888</v>
      </c>
      <c r="C16" s="121">
        <v>15813</v>
      </c>
      <c r="D16" s="122">
        <v>7.0000000000000007E-2</v>
      </c>
      <c r="E16" s="122">
        <v>0</v>
      </c>
      <c r="F16" s="122">
        <v>7.0000000000000007E-2</v>
      </c>
      <c r="G16" s="122">
        <v>5.0275090115727568E-2</v>
      </c>
      <c r="H16" s="122">
        <v>0.02</v>
      </c>
      <c r="I16" s="122">
        <v>-2.7509011572756162E-4</v>
      </c>
      <c r="J16" s="122">
        <v>0.45</v>
      </c>
    </row>
    <row r="17" spans="1:10" x14ac:dyDescent="0.2">
      <c r="A17" s="120" t="s">
        <v>68</v>
      </c>
      <c r="B17" s="14">
        <v>3938</v>
      </c>
      <c r="C17" s="121">
        <v>3705</v>
      </c>
      <c r="D17" s="122">
        <v>0.06</v>
      </c>
      <c r="E17" s="122">
        <v>0</v>
      </c>
      <c r="F17" s="122">
        <v>0.06</v>
      </c>
      <c r="G17" s="122">
        <v>0.06</v>
      </c>
      <c r="H17" s="122">
        <v>0</v>
      </c>
      <c r="I17" s="122">
        <v>0</v>
      </c>
      <c r="J17" s="122">
        <v>0.11</v>
      </c>
    </row>
    <row r="18" spans="1:10" x14ac:dyDescent="0.2">
      <c r="A18" s="120" t="s">
        <v>69</v>
      </c>
      <c r="B18" s="14">
        <v>1830</v>
      </c>
      <c r="C18" s="121">
        <v>1566</v>
      </c>
      <c r="D18" s="122">
        <v>0.17</v>
      </c>
      <c r="E18" s="122">
        <v>-0.11000000000000001</v>
      </c>
      <c r="F18" s="122">
        <v>0.28000000000000003</v>
      </c>
      <c r="G18" s="122">
        <v>0.24</v>
      </c>
      <c r="H18" s="122">
        <v>0.04</v>
      </c>
      <c r="I18" s="122">
        <v>0</v>
      </c>
      <c r="J18" s="122">
        <v>0.05</v>
      </c>
    </row>
    <row r="19" spans="1:10" x14ac:dyDescent="0.2">
      <c r="A19" s="123" t="s">
        <v>70</v>
      </c>
      <c r="B19" s="36">
        <v>501</v>
      </c>
      <c r="C19" s="124">
        <v>392</v>
      </c>
      <c r="D19" s="125">
        <v>0.28000000000000003</v>
      </c>
      <c r="E19" s="125">
        <v>3.0000000000000027E-2</v>
      </c>
      <c r="F19" s="125">
        <v>0.25</v>
      </c>
      <c r="G19" s="125">
        <v>0.25</v>
      </c>
      <c r="H19" s="125">
        <v>0</v>
      </c>
      <c r="I19" s="125">
        <v>0</v>
      </c>
      <c r="J19" s="125">
        <v>0.01</v>
      </c>
    </row>
    <row r="20" spans="1:10" x14ac:dyDescent="0.2">
      <c r="A20" s="127" t="s">
        <v>71</v>
      </c>
      <c r="B20" s="15">
        <v>37520</v>
      </c>
      <c r="C20" s="128">
        <v>36277</v>
      </c>
      <c r="D20" s="129">
        <v>0.03</v>
      </c>
      <c r="E20" s="129">
        <v>-2.0000000000000004E-2</v>
      </c>
      <c r="F20" s="129">
        <v>0.05</v>
      </c>
      <c r="G20" s="129">
        <v>3.8840036386691291E-2</v>
      </c>
      <c r="H20" s="129">
        <v>0.01</v>
      </c>
      <c r="I20" s="129">
        <v>1.1599636133087093E-3</v>
      </c>
      <c r="J20" s="129">
        <v>1</v>
      </c>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E33"/>
  <sheetViews>
    <sheetView showGridLines="0" tabSelected="1" topLeftCell="A2" zoomScaleNormal="100" workbookViewId="0">
      <selection activeCell="F7" sqref="F7"/>
    </sheetView>
  </sheetViews>
  <sheetFormatPr baseColWidth="10" defaultColWidth="11.42578125" defaultRowHeight="12.75" x14ac:dyDescent="0.2"/>
  <cols>
    <col min="1" max="1" width="73.140625" style="46" bestFit="1" customWidth="1"/>
    <col min="2" max="3" width="13.85546875" style="46" bestFit="1" customWidth="1"/>
    <col min="4" max="4" width="12.42578125" style="46" customWidth="1"/>
    <col min="5" max="5" width="11.42578125" style="380"/>
    <col min="6" max="16384" width="11.42578125" style="46"/>
  </cols>
  <sheetData>
    <row r="1" spans="1:5" s="41" customFormat="1" ht="15" x14ac:dyDescent="0.25">
      <c r="A1" s="197" t="s">
        <v>28</v>
      </c>
      <c r="E1" s="378"/>
    </row>
    <row r="2" spans="1:5" s="44" customFormat="1" ht="15" customHeight="1" x14ac:dyDescent="0.2">
      <c r="A2" s="42"/>
      <c r="B2" s="43"/>
      <c r="C2" s="43"/>
      <c r="D2" s="43"/>
      <c r="E2" s="379"/>
    </row>
    <row r="3" spans="1:5" ht="15" customHeight="1" x14ac:dyDescent="0.2">
      <c r="A3" s="42" t="s">
        <v>72</v>
      </c>
      <c r="B3" s="43"/>
      <c r="C3" s="43"/>
      <c r="D3" s="43"/>
    </row>
    <row r="4" spans="1:5" ht="15" customHeight="1" x14ac:dyDescent="0.2">
      <c r="A4" s="45"/>
    </row>
    <row r="5" spans="1:5" ht="15" customHeight="1" thickBot="1" x14ac:dyDescent="0.25">
      <c r="A5" s="52" t="s">
        <v>11</v>
      </c>
      <c r="B5" s="53" t="s">
        <v>165</v>
      </c>
      <c r="C5" s="54" t="s">
        <v>166</v>
      </c>
      <c r="D5" s="54" t="s">
        <v>97</v>
      </c>
    </row>
    <row r="6" spans="1:5" ht="15" customHeight="1" x14ac:dyDescent="0.2">
      <c r="A6" s="59" t="s">
        <v>12</v>
      </c>
      <c r="B6" s="382">
        <v>37520</v>
      </c>
      <c r="C6" s="63">
        <v>36277</v>
      </c>
      <c r="D6" s="383">
        <v>0.03</v>
      </c>
    </row>
    <row r="7" spans="1:5" ht="15" customHeight="1" x14ac:dyDescent="0.2">
      <c r="A7" s="47" t="s">
        <v>30</v>
      </c>
      <c r="B7" s="38">
        <v>-27209</v>
      </c>
      <c r="C7" s="56">
        <v>-25961</v>
      </c>
      <c r="D7" s="373">
        <v>-0.05</v>
      </c>
    </row>
    <row r="8" spans="1:5" ht="15" customHeight="1" x14ac:dyDescent="0.2">
      <c r="A8" s="384" t="s">
        <v>31</v>
      </c>
      <c r="B8" s="385">
        <v>10311</v>
      </c>
      <c r="C8" s="386">
        <v>10316</v>
      </c>
      <c r="D8" s="387">
        <v>0</v>
      </c>
    </row>
    <row r="9" spans="1:5" ht="15" customHeight="1" x14ac:dyDescent="0.2">
      <c r="A9" s="49" t="s">
        <v>218</v>
      </c>
      <c r="B9" s="40">
        <v>-5453</v>
      </c>
      <c r="C9" s="58">
        <v>-5430</v>
      </c>
      <c r="D9" s="375">
        <v>0</v>
      </c>
    </row>
    <row r="10" spans="1:5" ht="15" customHeight="1" x14ac:dyDescent="0.2">
      <c r="A10" s="49" t="s">
        <v>32</v>
      </c>
      <c r="B10" s="38">
        <v>105</v>
      </c>
      <c r="C10" s="56">
        <v>250</v>
      </c>
      <c r="D10" s="373">
        <v>-0.57999999999999996</v>
      </c>
    </row>
    <row r="11" spans="1:5" ht="15" customHeight="1" x14ac:dyDescent="0.2">
      <c r="A11" s="47" t="s">
        <v>22</v>
      </c>
      <c r="B11" s="453">
        <v>-805</v>
      </c>
      <c r="C11" s="454">
        <v>-751</v>
      </c>
      <c r="D11" s="376">
        <v>-7.0000000000000007E-2</v>
      </c>
    </row>
    <row r="12" spans="1:5" ht="15" customHeight="1" x14ac:dyDescent="0.2">
      <c r="A12" s="384" t="s">
        <v>33</v>
      </c>
      <c r="B12" s="450">
        <v>4158</v>
      </c>
      <c r="C12" s="451">
        <v>4385</v>
      </c>
      <c r="D12" s="452">
        <v>-0.05</v>
      </c>
    </row>
    <row r="13" spans="1:5" ht="15" customHeight="1" x14ac:dyDescent="0.2">
      <c r="A13" s="47" t="s">
        <v>94</v>
      </c>
      <c r="B13" s="38">
        <v>-506</v>
      </c>
      <c r="C13" s="56">
        <v>-659</v>
      </c>
      <c r="D13" s="373">
        <v>0.23</v>
      </c>
    </row>
    <row r="14" spans="1:5" ht="15" customHeight="1" x14ac:dyDescent="0.2">
      <c r="A14" s="384" t="s">
        <v>95</v>
      </c>
      <c r="B14" s="385">
        <v>3652</v>
      </c>
      <c r="C14" s="386">
        <v>3726</v>
      </c>
      <c r="D14" s="387">
        <v>-0.02</v>
      </c>
    </row>
    <row r="15" spans="1:5" ht="15" customHeight="1" x14ac:dyDescent="0.2">
      <c r="A15" s="47" t="s">
        <v>18</v>
      </c>
      <c r="B15" s="38">
        <v>-833</v>
      </c>
      <c r="C15" s="56">
        <v>-903</v>
      </c>
      <c r="D15" s="373">
        <v>0.08</v>
      </c>
    </row>
    <row r="16" spans="1:5" ht="15" customHeight="1" x14ac:dyDescent="0.2">
      <c r="A16" s="384" t="s">
        <v>85</v>
      </c>
      <c r="B16" s="385">
        <v>2819</v>
      </c>
      <c r="C16" s="386">
        <v>2823</v>
      </c>
      <c r="D16" s="387">
        <v>0</v>
      </c>
    </row>
    <row r="17" spans="1:5" ht="15" customHeight="1" x14ac:dyDescent="0.2">
      <c r="A17" s="47" t="s">
        <v>153</v>
      </c>
      <c r="B17" s="38">
        <v>1001</v>
      </c>
      <c r="C17" s="56">
        <v>1116</v>
      </c>
      <c r="D17" s="373">
        <v>-0.1</v>
      </c>
    </row>
    <row r="18" spans="1:5" ht="27.75" customHeight="1" x14ac:dyDescent="0.2">
      <c r="A18" s="48" t="s">
        <v>131</v>
      </c>
      <c r="B18" s="39">
        <v>1867</v>
      </c>
      <c r="C18" s="57">
        <v>1796</v>
      </c>
      <c r="D18" s="374">
        <v>0.04</v>
      </c>
    </row>
    <row r="19" spans="1:5" ht="27.75" customHeight="1" x14ac:dyDescent="0.2">
      <c r="A19" s="50" t="s">
        <v>132</v>
      </c>
      <c r="B19" s="38">
        <v>1818</v>
      </c>
      <c r="C19" s="56">
        <v>1707</v>
      </c>
      <c r="D19" s="373">
        <v>7.0000000000000007E-2</v>
      </c>
    </row>
    <row r="20" spans="1:5" ht="15" customHeight="1" x14ac:dyDescent="0.2">
      <c r="A20" s="55" t="s">
        <v>167</v>
      </c>
      <c r="B20" s="388">
        <v>3.35</v>
      </c>
      <c r="C20" s="389">
        <v>3.22</v>
      </c>
      <c r="D20" s="387">
        <v>0.04</v>
      </c>
    </row>
    <row r="21" spans="1:5" ht="15" customHeight="1" x14ac:dyDescent="0.2">
      <c r="A21" s="60" t="s">
        <v>81</v>
      </c>
      <c r="B21" s="198">
        <v>3.35</v>
      </c>
      <c r="C21" s="61">
        <v>3.22</v>
      </c>
      <c r="D21" s="375">
        <v>0.04</v>
      </c>
    </row>
    <row r="22" spans="1:5" ht="15" customHeight="1" x14ac:dyDescent="0.2">
      <c r="A22" s="55" t="s">
        <v>168</v>
      </c>
      <c r="B22" s="198">
        <v>3.26</v>
      </c>
      <c r="C22" s="61">
        <v>3.06</v>
      </c>
      <c r="D22" s="375">
        <v>7.0000000000000007E-2</v>
      </c>
    </row>
    <row r="23" spans="1:5" ht="15" customHeight="1" x14ac:dyDescent="0.2">
      <c r="A23" s="49" t="s">
        <v>82</v>
      </c>
      <c r="B23" s="199">
        <v>3.26</v>
      </c>
      <c r="C23" s="62">
        <v>3.06</v>
      </c>
      <c r="D23" s="376">
        <v>7.0000000000000007E-2</v>
      </c>
    </row>
    <row r="24" spans="1:5" ht="15" customHeight="1" x14ac:dyDescent="0.2">
      <c r="A24" s="51" t="s">
        <v>34</v>
      </c>
      <c r="B24" s="243">
        <v>558061878</v>
      </c>
      <c r="C24" s="244">
        <v>557451759</v>
      </c>
      <c r="D24" s="377">
        <v>0</v>
      </c>
    </row>
    <row r="25" spans="1:5" ht="15" customHeight="1" x14ac:dyDescent="0.2">
      <c r="A25" s="55" t="s">
        <v>169</v>
      </c>
      <c r="B25" s="385">
        <v>6854</v>
      </c>
      <c r="C25" s="386">
        <v>7132</v>
      </c>
      <c r="D25" s="375">
        <v>-0.04</v>
      </c>
    </row>
    <row r="26" spans="1:5" ht="15" customHeight="1" x14ac:dyDescent="0.2">
      <c r="A26" s="47" t="s">
        <v>92</v>
      </c>
      <c r="B26" s="38">
        <v>-2602</v>
      </c>
      <c r="C26" s="56">
        <v>-2520</v>
      </c>
      <c r="D26" s="373">
        <v>-0.03</v>
      </c>
    </row>
    <row r="27" spans="1:5" ht="15" customHeight="1" x14ac:dyDescent="0.2">
      <c r="A27" s="51" t="s">
        <v>170</v>
      </c>
      <c r="B27" s="243">
        <v>4252</v>
      </c>
      <c r="C27" s="244">
        <v>4612</v>
      </c>
      <c r="D27" s="377">
        <v>-0.08</v>
      </c>
    </row>
    <row r="28" spans="1:5" ht="15" customHeight="1" x14ac:dyDescent="0.2">
      <c r="A28" s="51" t="s">
        <v>113</v>
      </c>
      <c r="B28" s="390">
        <v>0.183</v>
      </c>
      <c r="C28" s="391">
        <v>0.19700000000000001</v>
      </c>
      <c r="D28" s="377"/>
    </row>
    <row r="29" spans="1:5" ht="15" customHeight="1" x14ac:dyDescent="0.2">
      <c r="A29" s="51" t="s">
        <v>140</v>
      </c>
      <c r="B29" s="392">
        <v>0.113</v>
      </c>
      <c r="C29" s="393">
        <v>0.127</v>
      </c>
      <c r="D29" s="377"/>
    </row>
    <row r="30" spans="1:5" ht="15" customHeight="1" x14ac:dyDescent="0.2">
      <c r="A30" s="64"/>
    </row>
    <row r="31" spans="1:5" ht="14.1" customHeight="1" x14ac:dyDescent="0.2">
      <c r="A31" s="65" t="s">
        <v>116</v>
      </c>
      <c r="B31" s="245"/>
      <c r="C31" s="245"/>
      <c r="D31" s="245"/>
      <c r="E31" s="381"/>
    </row>
    <row r="32" spans="1:5" s="130" customFormat="1" ht="12.75" customHeight="1" x14ac:dyDescent="0.2">
      <c r="A32" s="438" t="s">
        <v>117</v>
      </c>
      <c r="B32" s="438"/>
      <c r="C32" s="438"/>
      <c r="D32" s="438"/>
      <c r="E32" s="381"/>
    </row>
    <row r="33" spans="1:1" x14ac:dyDescent="0.2">
      <c r="A33" s="324"/>
    </row>
  </sheetData>
  <mergeCells count="1">
    <mergeCell ref="A32:D32"/>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K37"/>
  <sheetViews>
    <sheetView showGridLines="0" zoomScale="80" zoomScaleNormal="80" zoomScalePageLayoutView="55" workbookViewId="0"/>
  </sheetViews>
  <sheetFormatPr baseColWidth="10" defaultColWidth="15.28515625" defaultRowHeight="12.75" x14ac:dyDescent="0.2"/>
  <cols>
    <col min="1" max="1" width="75.42578125" style="16" customWidth="1"/>
    <col min="2" max="5" width="14.28515625" style="16" customWidth="1"/>
    <col min="6" max="6" width="15.28515625" style="16"/>
    <col min="7" max="7" width="96.42578125" style="16" bestFit="1" customWidth="1"/>
    <col min="8" max="16384" width="15.28515625" style="16"/>
  </cols>
  <sheetData>
    <row r="1" spans="1:11" ht="30" customHeight="1" x14ac:dyDescent="0.2">
      <c r="A1" s="197" t="s">
        <v>28</v>
      </c>
    </row>
    <row r="3" spans="1:11" x14ac:dyDescent="0.2">
      <c r="A3" s="66" t="s">
        <v>171</v>
      </c>
      <c r="G3" s="66" t="s">
        <v>171</v>
      </c>
    </row>
    <row r="4" spans="1:11" x14ac:dyDescent="0.2">
      <c r="A4" s="66" t="s">
        <v>154</v>
      </c>
      <c r="G4" s="66" t="s">
        <v>154</v>
      </c>
    </row>
    <row r="5" spans="1:11" x14ac:dyDescent="0.2">
      <c r="A5" s="12"/>
      <c r="G5" s="12"/>
    </row>
    <row r="6" spans="1:11" ht="15" x14ac:dyDescent="0.2">
      <c r="A6" s="3" t="s">
        <v>9</v>
      </c>
      <c r="G6" s="3" t="s">
        <v>9</v>
      </c>
    </row>
    <row r="7" spans="1:11" ht="15" x14ac:dyDescent="0.25">
      <c r="A7" s="246"/>
      <c r="B7" s="247"/>
      <c r="C7" s="67"/>
      <c r="D7" s="67"/>
      <c r="E7" s="67"/>
      <c r="F7" s="67"/>
      <c r="G7" s="67"/>
      <c r="H7" s="67"/>
      <c r="I7" s="200"/>
      <c r="J7" s="200"/>
      <c r="K7" s="200"/>
    </row>
    <row r="8" spans="1:11" ht="26.25" thickBot="1" x14ac:dyDescent="0.25">
      <c r="A8" s="68" t="s">
        <v>11</v>
      </c>
      <c r="B8" s="201" t="s">
        <v>173</v>
      </c>
      <c r="C8" s="202" t="s">
        <v>174</v>
      </c>
      <c r="D8" s="203" t="s">
        <v>98</v>
      </c>
      <c r="E8" s="203" t="s">
        <v>99</v>
      </c>
      <c r="F8" s="248"/>
      <c r="G8" s="68" t="s">
        <v>11</v>
      </c>
      <c r="H8" s="201" t="s">
        <v>175</v>
      </c>
      <c r="I8" s="202" t="s">
        <v>176</v>
      </c>
      <c r="J8" s="203" t="s">
        <v>98</v>
      </c>
      <c r="K8" s="203" t="s">
        <v>99</v>
      </c>
    </row>
    <row r="9" spans="1:11" x14ac:dyDescent="0.2">
      <c r="A9" s="69" t="s">
        <v>74</v>
      </c>
      <c r="B9" s="204">
        <v>9966</v>
      </c>
      <c r="C9" s="70">
        <v>9304</v>
      </c>
      <c r="D9" s="173">
        <v>7.1152192605331038E-2</v>
      </c>
      <c r="E9" s="173">
        <v>5.073086844368014E-2</v>
      </c>
      <c r="F9" s="249"/>
      <c r="G9" s="69" t="s">
        <v>74</v>
      </c>
      <c r="H9" s="204">
        <v>37520</v>
      </c>
      <c r="I9" s="70">
        <v>36277</v>
      </c>
      <c r="J9" s="173">
        <v>3.4264134299969676E-2</v>
      </c>
      <c r="K9" s="173">
        <v>5.2622873997298564E-2</v>
      </c>
    </row>
    <row r="10" spans="1:11" x14ac:dyDescent="0.2">
      <c r="A10" s="71"/>
      <c r="B10" s="72"/>
      <c r="C10" s="72"/>
      <c r="D10" s="174"/>
      <c r="E10" s="174"/>
      <c r="F10" s="248"/>
      <c r="G10" s="71"/>
      <c r="H10" s="72"/>
      <c r="I10" s="72"/>
      <c r="J10" s="174"/>
      <c r="K10" s="174"/>
    </row>
    <row r="11" spans="1:11" x14ac:dyDescent="0.2">
      <c r="A11" s="73" t="s">
        <v>141</v>
      </c>
      <c r="B11" s="205">
        <v>1123</v>
      </c>
      <c r="C11" s="74">
        <v>1024</v>
      </c>
      <c r="D11" s="173">
        <v>9.66796875E-2</v>
      </c>
      <c r="E11" s="173">
        <v>6.4453125E-2</v>
      </c>
      <c r="F11" s="250"/>
      <c r="G11" s="73" t="s">
        <v>133</v>
      </c>
      <c r="H11" s="205">
        <v>4158</v>
      </c>
      <c r="I11" s="74">
        <v>4385</v>
      </c>
      <c r="J11" s="173">
        <v>-5.1767388825541619E-2</v>
      </c>
      <c r="K11" s="173">
        <v>-3.4663625997719501E-2</v>
      </c>
    </row>
    <row r="12" spans="1:11" x14ac:dyDescent="0.2">
      <c r="A12" s="75" t="s">
        <v>109</v>
      </c>
      <c r="B12" s="394">
        <v>-49</v>
      </c>
      <c r="C12" s="395">
        <v>32</v>
      </c>
      <c r="D12" s="396"/>
      <c r="E12" s="396"/>
      <c r="F12" s="250"/>
      <c r="G12" s="75" t="s">
        <v>109</v>
      </c>
      <c r="H12" s="394">
        <v>-49</v>
      </c>
      <c r="I12" s="395">
        <v>32</v>
      </c>
      <c r="J12" s="396"/>
      <c r="K12" s="396"/>
    </row>
    <row r="13" spans="1:11" x14ac:dyDescent="0.2">
      <c r="A13" s="78" t="s">
        <v>172</v>
      </c>
      <c r="B13" s="208" t="s">
        <v>84</v>
      </c>
      <c r="C13" s="76">
        <v>195</v>
      </c>
      <c r="D13" s="175"/>
      <c r="E13" s="175"/>
      <c r="F13" s="250"/>
      <c r="G13" s="78" t="s">
        <v>172</v>
      </c>
      <c r="H13" s="208" t="s">
        <v>84</v>
      </c>
      <c r="I13" s="76">
        <v>195</v>
      </c>
      <c r="J13" s="175"/>
      <c r="K13" s="175"/>
    </row>
    <row r="14" spans="1:11" x14ac:dyDescent="0.2">
      <c r="A14" s="78" t="s">
        <v>155</v>
      </c>
      <c r="B14" s="208">
        <v>92</v>
      </c>
      <c r="C14" s="76" t="s">
        <v>84</v>
      </c>
      <c r="D14" s="175"/>
      <c r="E14" s="175"/>
      <c r="F14" s="250"/>
      <c r="G14" s="78" t="s">
        <v>155</v>
      </c>
      <c r="H14" s="208">
        <v>143</v>
      </c>
      <c r="I14" s="76" t="s">
        <v>84</v>
      </c>
      <c r="J14" s="175"/>
      <c r="K14" s="175"/>
    </row>
    <row r="15" spans="1:11" x14ac:dyDescent="0.2">
      <c r="A15" s="77" t="s">
        <v>142</v>
      </c>
      <c r="B15" s="206">
        <v>1166</v>
      </c>
      <c r="C15" s="72">
        <v>1251</v>
      </c>
      <c r="D15" s="174">
        <v>-6.7945643485211829E-2</v>
      </c>
      <c r="E15" s="174">
        <v>-9.3525179856115109E-2</v>
      </c>
      <c r="F15" s="250"/>
      <c r="G15" s="77" t="s">
        <v>142</v>
      </c>
      <c r="H15" s="206">
        <v>4252</v>
      </c>
      <c r="I15" s="72">
        <v>4612</v>
      </c>
      <c r="J15" s="174">
        <v>-7.8057241977450134E-2</v>
      </c>
      <c r="K15" s="174">
        <v>-6.157849089332177E-2</v>
      </c>
    </row>
    <row r="16" spans="1:11" x14ac:dyDescent="0.2">
      <c r="A16" s="69"/>
      <c r="B16" s="70"/>
      <c r="C16" s="70"/>
      <c r="D16" s="176"/>
      <c r="E16" s="176"/>
      <c r="F16" s="249"/>
      <c r="G16" s="71"/>
      <c r="H16" s="72"/>
      <c r="I16" s="72"/>
      <c r="J16" s="174"/>
      <c r="K16" s="174"/>
    </row>
    <row r="17" spans="1:11" x14ac:dyDescent="0.2">
      <c r="A17" s="79" t="s">
        <v>76</v>
      </c>
      <c r="B17" s="207">
        <v>-122</v>
      </c>
      <c r="C17" s="80">
        <v>-156</v>
      </c>
      <c r="D17" s="177">
        <v>0.21794871794871795</v>
      </c>
      <c r="E17" s="177">
        <v>0.23076923076923078</v>
      </c>
      <c r="F17" s="250"/>
      <c r="G17" s="73" t="s">
        <v>76</v>
      </c>
      <c r="H17" s="205">
        <v>-506</v>
      </c>
      <c r="I17" s="74">
        <v>-659</v>
      </c>
      <c r="J17" s="173">
        <v>0.23216995447647951</v>
      </c>
      <c r="K17" s="173">
        <v>0.22003034901365706</v>
      </c>
    </row>
    <row r="18" spans="1:11" x14ac:dyDescent="0.2">
      <c r="A18" s="78" t="s">
        <v>109</v>
      </c>
      <c r="B18" s="208">
        <v>2</v>
      </c>
      <c r="C18" s="76">
        <v>-3</v>
      </c>
      <c r="D18" s="175"/>
      <c r="E18" s="175"/>
      <c r="F18" s="250"/>
      <c r="G18" s="78" t="s">
        <v>109</v>
      </c>
      <c r="H18" s="208">
        <v>2</v>
      </c>
      <c r="I18" s="76">
        <v>5</v>
      </c>
      <c r="J18" s="175"/>
      <c r="K18" s="175"/>
    </row>
    <row r="19" spans="1:11" x14ac:dyDescent="0.2">
      <c r="A19" s="77" t="s">
        <v>77</v>
      </c>
      <c r="B19" s="206">
        <v>-120</v>
      </c>
      <c r="C19" s="72">
        <v>-159</v>
      </c>
      <c r="D19" s="174">
        <v>0.24528301886792453</v>
      </c>
      <c r="E19" s="174">
        <v>0.25786163522012578</v>
      </c>
      <c r="F19" s="250"/>
      <c r="G19" s="77" t="s">
        <v>77</v>
      </c>
      <c r="H19" s="206">
        <v>-504</v>
      </c>
      <c r="I19" s="72">
        <v>-654</v>
      </c>
      <c r="J19" s="174">
        <v>0.22935779816513763</v>
      </c>
      <c r="K19" s="174">
        <v>0.21712538226299694</v>
      </c>
    </row>
    <row r="20" spans="1:11" x14ac:dyDescent="0.2">
      <c r="A20" s="69"/>
      <c r="B20" s="70"/>
      <c r="C20" s="70"/>
      <c r="D20" s="176"/>
      <c r="E20" s="176"/>
      <c r="F20" s="249"/>
      <c r="G20" s="69"/>
      <c r="H20" s="70"/>
      <c r="I20" s="70"/>
      <c r="J20" s="176"/>
      <c r="K20" s="176"/>
    </row>
    <row r="21" spans="1:11" x14ac:dyDescent="0.2">
      <c r="A21" s="79" t="s">
        <v>78</v>
      </c>
      <c r="B21" s="207">
        <v>-242</v>
      </c>
      <c r="C21" s="80">
        <v>-255</v>
      </c>
      <c r="D21" s="177">
        <v>5.0980392156862744E-2</v>
      </c>
      <c r="E21" s="177">
        <v>7.4509803921568626E-2</v>
      </c>
      <c r="F21" s="250"/>
      <c r="G21" s="79" t="s">
        <v>78</v>
      </c>
      <c r="H21" s="207">
        <v>-833</v>
      </c>
      <c r="I21" s="80">
        <v>-903</v>
      </c>
      <c r="J21" s="177">
        <v>7.7519379844961239E-2</v>
      </c>
      <c r="K21" s="177">
        <v>6.0908084163898119E-2</v>
      </c>
    </row>
    <row r="22" spans="1:11" x14ac:dyDescent="0.2">
      <c r="A22" s="75" t="s">
        <v>109</v>
      </c>
      <c r="B22" s="209">
        <v>14</v>
      </c>
      <c r="C22" s="81">
        <v>-8</v>
      </c>
      <c r="D22" s="81"/>
      <c r="E22" s="81"/>
      <c r="F22" s="250"/>
      <c r="G22" s="75" t="s">
        <v>109</v>
      </c>
      <c r="H22" s="209">
        <v>14</v>
      </c>
      <c r="I22" s="81">
        <v>-11</v>
      </c>
      <c r="J22" s="81"/>
      <c r="K22" s="81"/>
    </row>
    <row r="23" spans="1:11" x14ac:dyDescent="0.2">
      <c r="A23" s="255" t="s">
        <v>155</v>
      </c>
      <c r="B23" s="256">
        <v>-14</v>
      </c>
      <c r="C23" s="257" t="s">
        <v>84</v>
      </c>
      <c r="D23" s="257"/>
      <c r="E23" s="257"/>
      <c r="F23" s="250"/>
      <c r="G23" s="255" t="s">
        <v>155</v>
      </c>
      <c r="H23" s="256">
        <v>-29</v>
      </c>
      <c r="I23" s="257" t="s">
        <v>84</v>
      </c>
      <c r="J23" s="257"/>
      <c r="K23" s="257"/>
    </row>
    <row r="24" spans="1:11" x14ac:dyDescent="0.2">
      <c r="A24" s="77" t="s">
        <v>79</v>
      </c>
      <c r="B24" s="206">
        <v>-242</v>
      </c>
      <c r="C24" s="72">
        <v>-263</v>
      </c>
      <c r="D24" s="174">
        <v>7.9847908745247151E-2</v>
      </c>
      <c r="E24" s="174">
        <v>9.8859315589353611E-2</v>
      </c>
      <c r="F24" s="250"/>
      <c r="G24" s="77" t="s">
        <v>79</v>
      </c>
      <c r="H24" s="206">
        <v>-848</v>
      </c>
      <c r="I24" s="72">
        <v>-914</v>
      </c>
      <c r="J24" s="174">
        <v>7.2210065645514229E-2</v>
      </c>
      <c r="K24" s="174">
        <v>5.5798687089715533E-2</v>
      </c>
    </row>
    <row r="25" spans="1:11" x14ac:dyDescent="0.2">
      <c r="A25" s="71"/>
      <c r="B25" s="72"/>
      <c r="C25" s="72"/>
      <c r="D25" s="174"/>
      <c r="E25" s="174"/>
      <c r="F25" s="248"/>
      <c r="G25" s="71"/>
      <c r="H25" s="72"/>
      <c r="I25" s="72"/>
      <c r="J25" s="174"/>
      <c r="K25" s="174"/>
    </row>
    <row r="26" spans="1:11" x14ac:dyDescent="0.2">
      <c r="A26" s="73" t="s">
        <v>143</v>
      </c>
      <c r="B26" s="205">
        <v>-260</v>
      </c>
      <c r="C26" s="74">
        <v>-203</v>
      </c>
      <c r="D26" s="173">
        <v>-0.28078817733990147</v>
      </c>
      <c r="E26" s="173">
        <v>-0.22167487684729065</v>
      </c>
      <c r="F26" s="250"/>
      <c r="G26" s="73" t="s">
        <v>134</v>
      </c>
      <c r="H26" s="205">
        <v>-1001</v>
      </c>
      <c r="I26" s="74">
        <v>-1116</v>
      </c>
      <c r="J26" s="173">
        <v>0.10304659498207885</v>
      </c>
      <c r="K26" s="173">
        <v>8.1541218637992838E-2</v>
      </c>
    </row>
    <row r="27" spans="1:11" x14ac:dyDescent="0.2">
      <c r="A27" s="78" t="s">
        <v>172</v>
      </c>
      <c r="B27" s="208" t="s">
        <v>84</v>
      </c>
      <c r="C27" s="76">
        <v>-132</v>
      </c>
      <c r="D27" s="175"/>
      <c r="E27" s="175"/>
      <c r="F27" s="250"/>
      <c r="G27" s="78" t="s">
        <v>172</v>
      </c>
      <c r="H27" s="208" t="s">
        <v>84</v>
      </c>
      <c r="I27" s="76">
        <v>-132</v>
      </c>
      <c r="J27" s="175"/>
      <c r="K27" s="175"/>
    </row>
    <row r="28" spans="1:11" x14ac:dyDescent="0.2">
      <c r="A28" s="251" t="s">
        <v>155</v>
      </c>
      <c r="B28" s="252">
        <v>-23</v>
      </c>
      <c r="C28" s="253" t="s">
        <v>84</v>
      </c>
      <c r="D28" s="254"/>
      <c r="E28" s="254"/>
      <c r="F28" s="250"/>
      <c r="G28" s="251" t="s">
        <v>155</v>
      </c>
      <c r="H28" s="252">
        <v>-32</v>
      </c>
      <c r="I28" s="253" t="s">
        <v>84</v>
      </c>
      <c r="J28" s="254"/>
      <c r="K28" s="254"/>
    </row>
    <row r="29" spans="1:11" x14ac:dyDescent="0.2">
      <c r="A29" s="77" t="s">
        <v>144</v>
      </c>
      <c r="B29" s="206">
        <v>-283</v>
      </c>
      <c r="C29" s="72">
        <v>-335</v>
      </c>
      <c r="D29" s="174">
        <v>0.15522388059701492</v>
      </c>
      <c r="E29" s="174">
        <v>0.18805970149253731</v>
      </c>
      <c r="F29" s="250"/>
      <c r="G29" s="77" t="s">
        <v>144</v>
      </c>
      <c r="H29" s="206">
        <v>-1033</v>
      </c>
      <c r="I29" s="72">
        <v>-1248</v>
      </c>
      <c r="J29" s="174">
        <v>0.17227564102564102</v>
      </c>
      <c r="K29" s="174">
        <v>0.15144230769230768</v>
      </c>
    </row>
    <row r="30" spans="1:11" x14ac:dyDescent="0.2">
      <c r="A30" s="71"/>
      <c r="B30" s="72"/>
      <c r="C30" s="72"/>
      <c r="D30" s="174"/>
      <c r="E30" s="174"/>
      <c r="F30" s="249"/>
      <c r="G30" s="71"/>
      <c r="H30" s="72"/>
      <c r="I30" s="72"/>
      <c r="J30" s="174"/>
      <c r="K30" s="174"/>
    </row>
    <row r="31" spans="1:11" ht="15" x14ac:dyDescent="0.2">
      <c r="A31" s="73" t="s">
        <v>110</v>
      </c>
      <c r="B31" s="205">
        <v>499</v>
      </c>
      <c r="C31" s="74">
        <v>410</v>
      </c>
      <c r="D31" s="173">
        <v>0.21707317073170732</v>
      </c>
      <c r="E31" s="173">
        <v>0.18536585365853658</v>
      </c>
      <c r="F31" s="250"/>
      <c r="G31" s="73" t="s">
        <v>110</v>
      </c>
      <c r="H31" s="205">
        <v>1818</v>
      </c>
      <c r="I31" s="74">
        <v>1707</v>
      </c>
      <c r="J31" s="173">
        <v>6.5026362038664326E-2</v>
      </c>
      <c r="K31" s="173">
        <v>8.1429408318687752E-2</v>
      </c>
    </row>
    <row r="32" spans="1:11" x14ac:dyDescent="0.2">
      <c r="A32" s="75" t="s">
        <v>109</v>
      </c>
      <c r="B32" s="209">
        <v>-33</v>
      </c>
      <c r="C32" s="81">
        <v>21</v>
      </c>
      <c r="D32" s="178"/>
      <c r="E32" s="178"/>
      <c r="F32" s="250"/>
      <c r="G32" s="75" t="s">
        <v>109</v>
      </c>
      <c r="H32" s="209">
        <v>-33</v>
      </c>
      <c r="I32" s="81">
        <v>26</v>
      </c>
      <c r="J32" s="178"/>
      <c r="K32" s="178"/>
    </row>
    <row r="33" spans="1:11" x14ac:dyDescent="0.2">
      <c r="A33" s="78" t="s">
        <v>172</v>
      </c>
      <c r="B33" s="208" t="s">
        <v>84</v>
      </c>
      <c r="C33" s="76">
        <v>63</v>
      </c>
      <c r="D33" s="175"/>
      <c r="E33" s="175"/>
      <c r="F33" s="250"/>
      <c r="G33" s="78" t="s">
        <v>172</v>
      </c>
      <c r="H33" s="208" t="s">
        <v>84</v>
      </c>
      <c r="I33" s="76">
        <v>63</v>
      </c>
      <c r="J33" s="175"/>
      <c r="K33" s="175"/>
    </row>
    <row r="34" spans="1:11" x14ac:dyDescent="0.2">
      <c r="A34" s="78" t="s">
        <v>155</v>
      </c>
      <c r="B34" s="208">
        <v>55</v>
      </c>
      <c r="C34" s="76" t="s">
        <v>84</v>
      </c>
      <c r="D34" s="175"/>
      <c r="E34" s="175"/>
      <c r="F34" s="250"/>
      <c r="G34" s="78" t="s">
        <v>155</v>
      </c>
      <c r="H34" s="208">
        <v>82</v>
      </c>
      <c r="I34" s="76" t="s">
        <v>84</v>
      </c>
      <c r="J34" s="175"/>
      <c r="K34" s="175"/>
    </row>
    <row r="35" spans="1:11" ht="15" x14ac:dyDescent="0.2">
      <c r="A35" s="77" t="s">
        <v>111</v>
      </c>
      <c r="B35" s="206">
        <v>521</v>
      </c>
      <c r="C35" s="72">
        <v>494</v>
      </c>
      <c r="D35" s="174">
        <v>5.4655870445344132E-2</v>
      </c>
      <c r="E35" s="174">
        <v>2.6315789473684209E-2</v>
      </c>
      <c r="F35" s="250"/>
      <c r="G35" s="77" t="s">
        <v>111</v>
      </c>
      <c r="H35" s="206">
        <v>1867</v>
      </c>
      <c r="I35" s="72">
        <v>1796</v>
      </c>
      <c r="J35" s="174">
        <v>3.953229398663697E-2</v>
      </c>
      <c r="K35" s="174">
        <v>5.4565701559020047E-2</v>
      </c>
    </row>
    <row r="37" spans="1:11" ht="15.75" x14ac:dyDescent="0.25">
      <c r="A37" s="210" t="s">
        <v>135</v>
      </c>
      <c r="G37" s="210" t="s">
        <v>135</v>
      </c>
    </row>
  </sheetData>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25C9-33D7-4BA6-B892-DAF889D75808}">
  <dimension ref="A1:K18"/>
  <sheetViews>
    <sheetView showGridLines="0" zoomScale="80" zoomScaleNormal="80" workbookViewId="0"/>
  </sheetViews>
  <sheetFormatPr baseColWidth="10" defaultRowHeight="15" x14ac:dyDescent="0.25"/>
  <cols>
    <col min="1" max="1" width="76.140625" bestFit="1" customWidth="1"/>
    <col min="7" max="7" width="76.140625" bestFit="1" customWidth="1"/>
  </cols>
  <sheetData>
    <row r="1" spans="1:11" x14ac:dyDescent="0.25">
      <c r="A1" s="241" t="s">
        <v>28</v>
      </c>
    </row>
    <row r="3" spans="1:11" x14ac:dyDescent="0.25">
      <c r="A3" s="258" t="s">
        <v>4</v>
      </c>
      <c r="B3" s="259"/>
      <c r="C3" s="259"/>
      <c r="D3" s="16"/>
      <c r="E3" s="16"/>
      <c r="F3" s="16"/>
      <c r="G3" s="258" t="s">
        <v>4</v>
      </c>
      <c r="H3" s="16"/>
      <c r="I3" s="16"/>
      <c r="J3" s="16"/>
      <c r="K3" s="16"/>
    </row>
    <row r="4" spans="1:11" x14ac:dyDescent="0.25">
      <c r="A4" s="260"/>
      <c r="B4" s="261"/>
      <c r="C4" s="261"/>
      <c r="D4" s="250"/>
      <c r="E4" s="250"/>
      <c r="F4" s="16"/>
      <c r="G4" s="16"/>
      <c r="H4" s="16"/>
      <c r="I4" s="16"/>
      <c r="J4" s="16"/>
      <c r="K4" s="16"/>
    </row>
    <row r="5" spans="1:11" ht="27" thickBot="1" x14ac:dyDescent="0.3">
      <c r="A5" s="82" t="s">
        <v>145</v>
      </c>
      <c r="B5" s="201" t="s">
        <v>173</v>
      </c>
      <c r="C5" s="202" t="s">
        <v>174</v>
      </c>
      <c r="D5" s="203" t="s">
        <v>98</v>
      </c>
      <c r="E5" s="203" t="s">
        <v>146</v>
      </c>
      <c r="F5" s="248"/>
      <c r="G5" s="82" t="s">
        <v>145</v>
      </c>
      <c r="H5" s="201" t="s">
        <v>175</v>
      </c>
      <c r="I5" s="202" t="s">
        <v>176</v>
      </c>
      <c r="J5" s="203" t="s">
        <v>147</v>
      </c>
      <c r="K5" s="203" t="s">
        <v>146</v>
      </c>
    </row>
    <row r="6" spans="1:11" x14ac:dyDescent="0.25">
      <c r="A6" s="262" t="s">
        <v>74</v>
      </c>
      <c r="B6" s="263">
        <v>4647</v>
      </c>
      <c r="C6" s="264">
        <v>4400</v>
      </c>
      <c r="D6" s="265">
        <v>5.6136363636363651E-2</v>
      </c>
      <c r="E6" s="265">
        <v>2.5227272727272654E-2</v>
      </c>
      <c r="F6" s="16"/>
      <c r="G6" s="266" t="s">
        <v>74</v>
      </c>
      <c r="H6" s="267">
        <v>17619</v>
      </c>
      <c r="I6" s="268">
        <v>17859</v>
      </c>
      <c r="J6" s="269">
        <v>-1.3438602385351883E-2</v>
      </c>
      <c r="K6" s="269">
        <v>1.8086119043619453E-2</v>
      </c>
    </row>
    <row r="7" spans="1:11" x14ac:dyDescent="0.25">
      <c r="A7" s="270"/>
      <c r="B7" s="271"/>
      <c r="C7" s="271"/>
      <c r="D7" s="270"/>
      <c r="E7" s="270"/>
      <c r="F7" s="16"/>
      <c r="G7" s="270"/>
      <c r="H7" s="271"/>
      <c r="I7" s="271"/>
      <c r="J7" s="270"/>
      <c r="K7" s="270"/>
    </row>
    <row r="8" spans="1:11" x14ac:dyDescent="0.25">
      <c r="A8" s="272" t="s">
        <v>141</v>
      </c>
      <c r="B8" s="273">
        <v>449</v>
      </c>
      <c r="C8" s="274">
        <v>462</v>
      </c>
      <c r="D8" s="275">
        <v>-2.8138528138528129E-2</v>
      </c>
      <c r="E8" s="275">
        <v>-6.926406926406925E-2</v>
      </c>
      <c r="F8" s="16"/>
      <c r="G8" s="272" t="s">
        <v>141</v>
      </c>
      <c r="H8" s="273">
        <v>1852</v>
      </c>
      <c r="I8" s="274">
        <v>2304</v>
      </c>
      <c r="J8" s="275">
        <v>-0.19618055555555558</v>
      </c>
      <c r="K8" s="275">
        <v>-0.171875</v>
      </c>
    </row>
    <row r="9" spans="1:11" x14ac:dyDescent="0.25">
      <c r="A9" s="78" t="s">
        <v>172</v>
      </c>
      <c r="B9" s="397" t="s">
        <v>84</v>
      </c>
      <c r="C9" s="398">
        <v>195</v>
      </c>
      <c r="D9" s="399"/>
      <c r="E9" s="399"/>
      <c r="F9" s="16"/>
      <c r="G9" s="78" t="s">
        <v>172</v>
      </c>
      <c r="H9" s="397" t="s">
        <v>84</v>
      </c>
      <c r="I9" s="398">
        <v>195</v>
      </c>
      <c r="J9" s="399"/>
      <c r="K9" s="399"/>
    </row>
    <row r="10" spans="1:11" x14ac:dyDescent="0.25">
      <c r="A10" s="251" t="s">
        <v>148</v>
      </c>
      <c r="B10" s="276">
        <v>43</v>
      </c>
      <c r="C10" s="277" t="s">
        <v>84</v>
      </c>
      <c r="D10" s="278"/>
      <c r="E10" s="278"/>
      <c r="F10" s="16"/>
      <c r="G10" s="251" t="s">
        <v>148</v>
      </c>
      <c r="H10" s="276">
        <v>63</v>
      </c>
      <c r="I10" s="277" t="s">
        <v>84</v>
      </c>
      <c r="J10" s="278"/>
      <c r="K10" s="278"/>
    </row>
    <row r="11" spans="1:11" x14ac:dyDescent="0.25">
      <c r="A11" s="77" t="s">
        <v>142</v>
      </c>
      <c r="B11" s="279">
        <v>492</v>
      </c>
      <c r="C11" s="280">
        <v>657</v>
      </c>
      <c r="D11" s="281">
        <v>-0.25114155251141557</v>
      </c>
      <c r="E11" s="281">
        <v>-0.27853881278538817</v>
      </c>
      <c r="F11" s="16"/>
      <c r="G11" s="77" t="s">
        <v>142</v>
      </c>
      <c r="H11" s="279">
        <v>1915</v>
      </c>
      <c r="I11" s="280">
        <v>2499</v>
      </c>
      <c r="J11" s="281">
        <v>-0.23369347739095636</v>
      </c>
      <c r="K11" s="281">
        <v>-0.21088435374149661</v>
      </c>
    </row>
    <row r="12" spans="1:11" x14ac:dyDescent="0.25">
      <c r="A12" s="282"/>
      <c r="B12" s="280"/>
      <c r="C12" s="280"/>
      <c r="D12" s="281"/>
      <c r="E12" s="281"/>
      <c r="F12" s="16"/>
      <c r="G12" s="282"/>
      <c r="H12" s="280"/>
      <c r="I12" s="280"/>
      <c r="J12" s="281"/>
      <c r="K12" s="281"/>
    </row>
    <row r="13" spans="1:11" ht="15.75" x14ac:dyDescent="0.25">
      <c r="A13" s="283" t="s">
        <v>110</v>
      </c>
      <c r="B13" s="273">
        <v>229</v>
      </c>
      <c r="C13" s="274">
        <v>177</v>
      </c>
      <c r="D13" s="275">
        <v>0.29378531073446323</v>
      </c>
      <c r="E13" s="275">
        <v>0.23163841807909602</v>
      </c>
      <c r="F13" s="16"/>
      <c r="G13" s="283" t="s">
        <v>110</v>
      </c>
      <c r="H13" s="273">
        <v>969</v>
      </c>
      <c r="I13" s="274">
        <v>1164</v>
      </c>
      <c r="J13" s="275">
        <v>-0.16752577319587625</v>
      </c>
      <c r="K13" s="275">
        <v>-0.14347079037800692</v>
      </c>
    </row>
    <row r="14" spans="1:11" x14ac:dyDescent="0.25">
      <c r="A14" s="78" t="s">
        <v>172</v>
      </c>
      <c r="B14" s="397" t="s">
        <v>84</v>
      </c>
      <c r="C14" s="398">
        <v>195</v>
      </c>
      <c r="D14" s="399"/>
      <c r="E14" s="399"/>
      <c r="F14" s="16"/>
      <c r="G14" s="78" t="s">
        <v>172</v>
      </c>
      <c r="H14" s="397" t="s">
        <v>84</v>
      </c>
      <c r="I14" s="398">
        <v>195</v>
      </c>
      <c r="J14" s="399"/>
      <c r="K14" s="399"/>
    </row>
    <row r="15" spans="1:11" x14ac:dyDescent="0.25">
      <c r="A15" s="251" t="s">
        <v>148</v>
      </c>
      <c r="B15" s="276">
        <v>34</v>
      </c>
      <c r="C15" s="277" t="s">
        <v>84</v>
      </c>
      <c r="D15" s="278"/>
      <c r="E15" s="278"/>
      <c r="F15" s="16"/>
      <c r="G15" s="251" t="s">
        <v>148</v>
      </c>
      <c r="H15" s="276">
        <v>49</v>
      </c>
      <c r="I15" s="277" t="s">
        <v>84</v>
      </c>
      <c r="J15" s="278"/>
      <c r="K15" s="278"/>
    </row>
    <row r="16" spans="1:11" ht="15.75" x14ac:dyDescent="0.25">
      <c r="A16" s="77" t="s">
        <v>111</v>
      </c>
      <c r="B16" s="279">
        <v>263</v>
      </c>
      <c r="C16" s="280">
        <v>372</v>
      </c>
      <c r="D16" s="281">
        <v>-0.293010752688172</v>
      </c>
      <c r="E16" s="281">
        <v>-0.31989247311827962</v>
      </c>
      <c r="F16" s="16"/>
      <c r="G16" s="77" t="s">
        <v>111</v>
      </c>
      <c r="H16" s="279">
        <v>1018</v>
      </c>
      <c r="I16" s="280">
        <v>1359</v>
      </c>
      <c r="J16" s="281">
        <v>-0.25091979396615161</v>
      </c>
      <c r="K16" s="281">
        <v>-0.22958057395143483</v>
      </c>
    </row>
    <row r="17" spans="1:11" x14ac:dyDescent="0.25">
      <c r="A17" s="16"/>
      <c r="B17" s="259"/>
      <c r="C17" s="259"/>
      <c r="D17" s="16"/>
      <c r="E17" s="16"/>
      <c r="F17" s="16"/>
      <c r="G17" s="16"/>
      <c r="H17" s="259"/>
      <c r="I17" s="259"/>
      <c r="J17" s="16"/>
      <c r="K17" s="16"/>
    </row>
    <row r="18" spans="1:11" ht="15.75" x14ac:dyDescent="0.25">
      <c r="A18" s="210" t="s">
        <v>149</v>
      </c>
      <c r="B18" s="259"/>
      <c r="C18" s="259"/>
      <c r="D18" s="16"/>
      <c r="E18" s="16"/>
      <c r="F18" s="16"/>
      <c r="G18" s="210" t="s">
        <v>149</v>
      </c>
      <c r="H18" s="259"/>
      <c r="I18" s="259"/>
      <c r="J18" s="16"/>
      <c r="K18" s="16"/>
    </row>
  </sheetData>
  <hyperlinks>
    <hyperlink ref="A1" location="Overview!A1" display="&lt; back to overview" xr:uid="{D894482F-D3BA-400D-B463-405840B5EBC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2FAD-8355-4CDF-ADC1-516C25842E29}">
  <dimension ref="A1:K10"/>
  <sheetViews>
    <sheetView showGridLines="0" workbookViewId="0"/>
  </sheetViews>
  <sheetFormatPr baseColWidth="10" defaultRowHeight="15" x14ac:dyDescent="0.25"/>
  <cols>
    <col min="1" max="1" width="67.28515625" bestFit="1" customWidth="1"/>
    <col min="7" max="7" width="67.28515625" bestFit="1" customWidth="1"/>
  </cols>
  <sheetData>
    <row r="1" spans="1:11" x14ac:dyDescent="0.25">
      <c r="A1" s="323" t="s">
        <v>28</v>
      </c>
    </row>
    <row r="3" spans="1:11" ht="15.75" x14ac:dyDescent="0.25">
      <c r="A3" s="325" t="s">
        <v>1</v>
      </c>
      <c r="B3" s="16"/>
      <c r="C3" s="16"/>
      <c r="D3" s="16"/>
      <c r="E3" s="16"/>
      <c r="F3" s="16"/>
      <c r="G3" s="325" t="s">
        <v>1</v>
      </c>
      <c r="H3" s="16"/>
      <c r="I3" s="16"/>
      <c r="J3" s="16"/>
      <c r="K3" s="16"/>
    </row>
    <row r="4" spans="1:11" x14ac:dyDescent="0.25">
      <c r="A4" s="16"/>
      <c r="B4" s="16"/>
      <c r="C4" s="16"/>
      <c r="D4" s="16"/>
      <c r="E4" s="16"/>
      <c r="F4" s="16"/>
      <c r="G4" s="16"/>
      <c r="H4" s="16"/>
      <c r="I4" s="16"/>
      <c r="J4" s="16"/>
      <c r="K4" s="16"/>
    </row>
    <row r="5" spans="1:11" ht="27" thickBot="1" x14ac:dyDescent="0.3">
      <c r="A5" s="68" t="s">
        <v>11</v>
      </c>
      <c r="B5" s="201" t="s">
        <v>173</v>
      </c>
      <c r="C5" s="202" t="s">
        <v>174</v>
      </c>
      <c r="D5" s="203" t="s">
        <v>98</v>
      </c>
      <c r="E5" s="203" t="s">
        <v>146</v>
      </c>
      <c r="F5" s="248"/>
      <c r="G5" s="68" t="s">
        <v>11</v>
      </c>
      <c r="H5" s="201" t="s">
        <v>175</v>
      </c>
      <c r="I5" s="202" t="s">
        <v>176</v>
      </c>
      <c r="J5" s="203" t="s">
        <v>98</v>
      </c>
      <c r="K5" s="203" t="s">
        <v>146</v>
      </c>
    </row>
    <row r="6" spans="1:11" x14ac:dyDescent="0.25">
      <c r="A6" s="326" t="s">
        <v>74</v>
      </c>
      <c r="B6" s="327">
        <v>1823</v>
      </c>
      <c r="C6" s="328">
        <v>1815</v>
      </c>
      <c r="D6" s="329">
        <v>4.4077134986226785E-3</v>
      </c>
      <c r="E6" s="329">
        <v>-2.4242424242424288E-2</v>
      </c>
      <c r="F6" s="16"/>
      <c r="G6" s="326" t="s">
        <v>74</v>
      </c>
      <c r="H6" s="330">
        <v>7193</v>
      </c>
      <c r="I6" s="331">
        <v>6976</v>
      </c>
      <c r="J6" s="332">
        <v>3.1106651376146877E-2</v>
      </c>
      <c r="K6" s="332">
        <v>4.2144495412844041E-2</v>
      </c>
    </row>
    <row r="7" spans="1:11" x14ac:dyDescent="0.25">
      <c r="A7" s="333"/>
      <c r="B7" s="334"/>
      <c r="C7" s="334"/>
      <c r="D7" s="335"/>
      <c r="E7" s="335"/>
      <c r="F7" s="16"/>
      <c r="G7" s="333"/>
      <c r="H7" s="334"/>
      <c r="I7" s="334"/>
      <c r="J7" s="335"/>
      <c r="K7" s="335"/>
    </row>
    <row r="8" spans="1:11" x14ac:dyDescent="0.25">
      <c r="A8" s="400" t="s">
        <v>109</v>
      </c>
      <c r="B8" s="336">
        <v>-49</v>
      </c>
      <c r="C8" s="337">
        <v>32</v>
      </c>
      <c r="D8" s="338"/>
      <c r="E8" s="338"/>
      <c r="F8" s="16"/>
      <c r="G8" s="400" t="s">
        <v>109</v>
      </c>
      <c r="H8" s="336">
        <v>-49</v>
      </c>
      <c r="I8" s="337">
        <v>32</v>
      </c>
      <c r="J8" s="338"/>
      <c r="K8" s="338"/>
    </row>
    <row r="9" spans="1:11" ht="26.25" x14ac:dyDescent="0.25">
      <c r="A9" s="400" t="s">
        <v>155</v>
      </c>
      <c r="B9" s="336">
        <v>32</v>
      </c>
      <c r="C9" s="337" t="s">
        <v>84</v>
      </c>
      <c r="D9" s="338"/>
      <c r="E9" s="338"/>
      <c r="F9" s="16"/>
      <c r="G9" s="400" t="s">
        <v>155</v>
      </c>
      <c r="H9" s="336">
        <v>58</v>
      </c>
      <c r="I9" s="337" t="s">
        <v>84</v>
      </c>
      <c r="J9" s="338"/>
      <c r="K9" s="338"/>
    </row>
    <row r="10" spans="1:11" x14ac:dyDescent="0.25">
      <c r="A10" s="401" t="s">
        <v>142</v>
      </c>
      <c r="B10" s="339">
        <v>279</v>
      </c>
      <c r="C10" s="340">
        <v>236</v>
      </c>
      <c r="D10" s="341">
        <v>0.18220338983050843</v>
      </c>
      <c r="E10" s="341">
        <v>0.11864406779661008</v>
      </c>
      <c r="F10" s="16"/>
      <c r="G10" s="401" t="s">
        <v>142</v>
      </c>
      <c r="H10" s="339">
        <v>1153</v>
      </c>
      <c r="I10" s="340">
        <v>1095</v>
      </c>
      <c r="J10" s="341">
        <v>5.2968036529680296E-2</v>
      </c>
      <c r="K10" s="341">
        <v>6.6666666666666652E-2</v>
      </c>
    </row>
  </sheetData>
  <hyperlinks>
    <hyperlink ref="A1" location="Overview!A1" display="&lt; back to overview" xr:uid="{9E3CA4D9-984C-4BED-8DA3-0118C727F177}"/>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9766-55C4-4EB1-9798-36DF92AFE56E}">
  <dimension ref="A1:K10"/>
  <sheetViews>
    <sheetView showGridLines="0" workbookViewId="0"/>
  </sheetViews>
  <sheetFormatPr baseColWidth="10" defaultRowHeight="15" x14ac:dyDescent="0.25"/>
  <cols>
    <col min="1" max="1" width="67.28515625" bestFit="1" customWidth="1"/>
    <col min="7" max="7" width="67.28515625" bestFit="1" customWidth="1"/>
  </cols>
  <sheetData>
    <row r="1" spans="1:11" x14ac:dyDescent="0.25">
      <c r="A1" s="323" t="s">
        <v>28</v>
      </c>
    </row>
    <row r="3" spans="1:11" ht="15.75" x14ac:dyDescent="0.25">
      <c r="A3" s="325" t="s">
        <v>2</v>
      </c>
      <c r="B3" s="16"/>
      <c r="C3" s="16"/>
      <c r="D3" s="16"/>
      <c r="E3" s="16"/>
      <c r="F3" s="16"/>
      <c r="G3" s="325" t="s">
        <v>2</v>
      </c>
      <c r="H3" s="16"/>
      <c r="I3" s="16"/>
      <c r="J3" s="16"/>
      <c r="K3" s="16"/>
    </row>
    <row r="4" spans="1:11" x14ac:dyDescent="0.25">
      <c r="A4" s="16"/>
      <c r="B4" s="16"/>
      <c r="C4" s="16"/>
      <c r="D4" s="16"/>
      <c r="E4" s="16"/>
      <c r="F4" s="16"/>
      <c r="G4" s="16"/>
      <c r="H4" s="16"/>
      <c r="I4" s="16"/>
      <c r="J4" s="16"/>
      <c r="K4" s="16"/>
    </row>
    <row r="5" spans="1:11" ht="27" thickBot="1" x14ac:dyDescent="0.3">
      <c r="A5" s="68" t="s">
        <v>11</v>
      </c>
      <c r="B5" s="201" t="s">
        <v>173</v>
      </c>
      <c r="C5" s="202" t="s">
        <v>174</v>
      </c>
      <c r="D5" s="203" t="s">
        <v>98</v>
      </c>
      <c r="E5" s="203" t="s">
        <v>146</v>
      </c>
      <c r="F5" s="16"/>
      <c r="G5" s="68" t="s">
        <v>11</v>
      </c>
      <c r="H5" s="201" t="s">
        <v>175</v>
      </c>
      <c r="I5" s="202" t="s">
        <v>176</v>
      </c>
      <c r="J5" s="203" t="s">
        <v>98</v>
      </c>
      <c r="K5" s="203" t="s">
        <v>146</v>
      </c>
    </row>
    <row r="6" spans="1:11" x14ac:dyDescent="0.25">
      <c r="A6" s="402" t="s">
        <v>74</v>
      </c>
      <c r="B6" s="330">
        <v>2882</v>
      </c>
      <c r="C6" s="331">
        <v>2637</v>
      </c>
      <c r="D6" s="332">
        <v>9.2908608266970116E-2</v>
      </c>
      <c r="E6" s="332">
        <v>9.366704588547603E-2</v>
      </c>
      <c r="F6" s="16"/>
      <c r="G6" s="402" t="s">
        <v>74</v>
      </c>
      <c r="H6" s="330">
        <v>10891</v>
      </c>
      <c r="I6" s="331">
        <v>9818</v>
      </c>
      <c r="J6" s="332">
        <v>0.1092890609085353</v>
      </c>
      <c r="K6" s="332">
        <v>0.11234467304950102</v>
      </c>
    </row>
    <row r="7" spans="1:11" x14ac:dyDescent="0.25">
      <c r="A7" s="403"/>
      <c r="B7" s="342"/>
      <c r="C7" s="342"/>
      <c r="D7" s="343"/>
      <c r="E7" s="343"/>
      <c r="F7" s="16"/>
      <c r="G7" s="403"/>
      <c r="H7" s="342"/>
      <c r="I7" s="342"/>
      <c r="J7" s="343"/>
      <c r="K7" s="343"/>
    </row>
    <row r="8" spans="1:11" x14ac:dyDescent="0.25">
      <c r="A8" s="404" t="s">
        <v>141</v>
      </c>
      <c r="B8" s="405">
        <v>330</v>
      </c>
      <c r="C8" s="406">
        <v>328</v>
      </c>
      <c r="D8" s="407">
        <v>6.0975609756097615E-3</v>
      </c>
      <c r="E8" s="407">
        <v>6.0975609756097615E-3</v>
      </c>
      <c r="F8" s="16"/>
      <c r="G8" s="404" t="s">
        <v>141</v>
      </c>
      <c r="H8" s="405">
        <v>1117</v>
      </c>
      <c r="I8" s="406">
        <v>1025</v>
      </c>
      <c r="J8" s="407">
        <v>8.9756097560975689E-2</v>
      </c>
      <c r="K8" s="407">
        <v>9.3658536585365937E-2</v>
      </c>
    </row>
    <row r="9" spans="1:11" x14ac:dyDescent="0.25">
      <c r="A9" s="251" t="s">
        <v>142</v>
      </c>
      <c r="B9" s="344">
        <v>9</v>
      </c>
      <c r="C9" s="345" t="s">
        <v>84</v>
      </c>
      <c r="D9" s="346"/>
      <c r="E9" s="346"/>
      <c r="F9" s="16"/>
      <c r="G9" s="251" t="s">
        <v>142</v>
      </c>
      <c r="H9" s="344">
        <v>10</v>
      </c>
      <c r="I9" s="345" t="s">
        <v>84</v>
      </c>
      <c r="J9" s="346"/>
      <c r="K9" s="346"/>
    </row>
    <row r="10" spans="1:11" x14ac:dyDescent="0.25">
      <c r="A10" s="77" t="s">
        <v>142</v>
      </c>
      <c r="B10" s="347">
        <v>339</v>
      </c>
      <c r="C10" s="342">
        <v>328</v>
      </c>
      <c r="D10" s="343">
        <v>3.3536585365853577E-2</v>
      </c>
      <c r="E10" s="343">
        <v>3.3536585365853577E-2</v>
      </c>
      <c r="F10" s="16"/>
      <c r="G10" s="77" t="s">
        <v>142</v>
      </c>
      <c r="H10" s="347">
        <v>1127</v>
      </c>
      <c r="I10" s="342">
        <v>1025</v>
      </c>
      <c r="J10" s="343">
        <v>9.9512195121951308E-2</v>
      </c>
      <c r="K10" s="343">
        <v>0.10341463414634156</v>
      </c>
    </row>
  </sheetData>
  <hyperlinks>
    <hyperlink ref="A1" location="Overview!A1" display="&lt; back to overview" xr:uid="{77FF4473-0DEF-45E4-B8C2-4CE41DAC9498}"/>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9E39-0D60-409F-8DCC-55F13A2273E8}">
  <dimension ref="A1:K10"/>
  <sheetViews>
    <sheetView showGridLines="0" workbookViewId="0"/>
  </sheetViews>
  <sheetFormatPr baseColWidth="10" defaultRowHeight="15" x14ac:dyDescent="0.25"/>
  <cols>
    <col min="1" max="1" width="38.140625" bestFit="1" customWidth="1"/>
    <col min="7" max="7" width="38.140625" bestFit="1" customWidth="1"/>
  </cols>
  <sheetData>
    <row r="1" spans="1:11" x14ac:dyDescent="0.25">
      <c r="A1" s="372" t="s">
        <v>28</v>
      </c>
    </row>
    <row r="3" spans="1:11" ht="15.75" x14ac:dyDescent="0.25">
      <c r="A3" s="325" t="s">
        <v>3</v>
      </c>
      <c r="B3" s="16"/>
      <c r="C3" s="16"/>
      <c r="D3" s="16"/>
      <c r="E3" s="16"/>
      <c r="F3" s="16"/>
      <c r="G3" s="325" t="s">
        <v>3</v>
      </c>
      <c r="H3" s="16"/>
      <c r="I3" s="16"/>
      <c r="J3" s="16"/>
      <c r="K3" s="16"/>
    </row>
    <row r="4" spans="1:11" x14ac:dyDescent="0.25">
      <c r="A4" s="16"/>
      <c r="B4" s="16"/>
      <c r="C4" s="16"/>
      <c r="D4" s="16"/>
      <c r="E4" s="16"/>
      <c r="F4" s="16"/>
      <c r="G4" s="16"/>
      <c r="H4" s="16"/>
      <c r="I4" s="16"/>
      <c r="J4" s="16"/>
      <c r="K4" s="16"/>
    </row>
    <row r="5" spans="1:11" ht="27" thickBot="1" x14ac:dyDescent="0.3">
      <c r="A5" s="68" t="s">
        <v>11</v>
      </c>
      <c r="B5" s="418" t="s">
        <v>173</v>
      </c>
      <c r="C5" s="419" t="s">
        <v>174</v>
      </c>
      <c r="D5" s="203" t="s">
        <v>98</v>
      </c>
      <c r="E5" s="203" t="s">
        <v>146</v>
      </c>
      <c r="F5" s="16"/>
      <c r="G5" s="68" t="s">
        <v>11</v>
      </c>
      <c r="H5" s="418" t="s">
        <v>175</v>
      </c>
      <c r="I5" s="419" t="s">
        <v>176</v>
      </c>
      <c r="J5" s="203" t="s">
        <v>98</v>
      </c>
      <c r="K5" s="203" t="s">
        <v>146</v>
      </c>
    </row>
    <row r="6" spans="1:11" x14ac:dyDescent="0.25">
      <c r="A6" s="420" t="s">
        <v>74</v>
      </c>
      <c r="B6" s="421">
        <v>748</v>
      </c>
      <c r="C6" s="422">
        <v>577</v>
      </c>
      <c r="D6" s="423">
        <v>0.29636048526863079</v>
      </c>
      <c r="E6" s="423">
        <v>0.29116117850953205</v>
      </c>
      <c r="F6" s="16"/>
      <c r="G6" s="420" t="s">
        <v>74</v>
      </c>
      <c r="H6" s="421">
        <v>2297</v>
      </c>
      <c r="I6" s="422">
        <v>2068</v>
      </c>
      <c r="J6" s="423">
        <v>0.11073500967117988</v>
      </c>
      <c r="K6" s="423">
        <v>0.10928433268858795</v>
      </c>
    </row>
    <row r="7" spans="1:11" x14ac:dyDescent="0.25">
      <c r="A7" s="424"/>
      <c r="B7" s="342"/>
      <c r="C7" s="342"/>
      <c r="D7" s="343"/>
      <c r="E7" s="343"/>
      <c r="F7" s="16"/>
      <c r="G7" s="424"/>
      <c r="H7" s="342"/>
      <c r="I7" s="342"/>
      <c r="J7" s="343"/>
      <c r="K7" s="343"/>
    </row>
    <row r="8" spans="1:11" x14ac:dyDescent="0.25">
      <c r="A8" s="404" t="s">
        <v>141</v>
      </c>
      <c r="B8" s="425">
        <v>66</v>
      </c>
      <c r="C8" s="426">
        <v>39</v>
      </c>
      <c r="D8" s="427">
        <v>0.69230769230769229</v>
      </c>
      <c r="E8" s="427">
        <v>0.69230769230769229</v>
      </c>
      <c r="F8" s="16"/>
      <c r="G8" s="404" t="s">
        <v>141</v>
      </c>
      <c r="H8" s="425">
        <v>101</v>
      </c>
      <c r="I8" s="426">
        <v>29</v>
      </c>
      <c r="J8" s="427" t="s">
        <v>93</v>
      </c>
      <c r="K8" s="427" t="s">
        <v>93</v>
      </c>
    </row>
    <row r="9" spans="1:11" x14ac:dyDescent="0.25">
      <c r="A9" s="251" t="str">
        <f>+[28]Helios!B12</f>
        <v>EBIT (before special items)</v>
      </c>
      <c r="B9" s="428">
        <v>0</v>
      </c>
      <c r="C9" s="429" t="s">
        <v>84</v>
      </c>
      <c r="D9" s="430"/>
      <c r="E9" s="430"/>
      <c r="F9" s="16"/>
      <c r="G9" s="251" t="str">
        <f>+[28]Helios!B29</f>
        <v>EBIT (before special items)</v>
      </c>
      <c r="H9" s="428">
        <v>0</v>
      </c>
      <c r="I9" s="429" t="s">
        <v>84</v>
      </c>
      <c r="J9" s="430"/>
      <c r="K9" s="430"/>
    </row>
    <row r="10" spans="1:11" x14ac:dyDescent="0.25">
      <c r="A10" s="77" t="s">
        <v>142</v>
      </c>
      <c r="B10" s="339">
        <v>66</v>
      </c>
      <c r="C10" s="340">
        <v>39</v>
      </c>
      <c r="D10" s="341">
        <v>0.69230769230769229</v>
      </c>
      <c r="E10" s="341">
        <v>0.69230769230769229</v>
      </c>
      <c r="F10" s="16"/>
      <c r="G10" s="77" t="s">
        <v>142</v>
      </c>
      <c r="H10" s="339">
        <v>101</v>
      </c>
      <c r="I10" s="340">
        <v>29</v>
      </c>
      <c r="J10" s="341" t="s">
        <v>93</v>
      </c>
      <c r="K10" s="341" t="s">
        <v>93</v>
      </c>
    </row>
  </sheetData>
  <hyperlinks>
    <hyperlink ref="A1" location="Overview!A1" display="&lt; back to overview" xr:uid="{FBE31180-1D27-465A-A33C-B92D1A0F299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26"/>
  <sheetViews>
    <sheetView showGridLines="0" zoomScaleNormal="100" workbookViewId="0">
      <selection activeCell="B22" activeCellId="5" sqref="B9:B11 E9:E11 H9:H11 H22:H24 E22:E24 B22:B24"/>
    </sheetView>
  </sheetViews>
  <sheetFormatPr baseColWidth="10" defaultRowHeight="15" x14ac:dyDescent="0.25"/>
  <cols>
    <col min="1" max="1" width="34.5703125" customWidth="1"/>
    <col min="4" max="4" width="0.85546875" customWidth="1"/>
    <col min="5" max="5" width="15.7109375" customWidth="1"/>
    <col min="6" max="6" width="15.42578125" customWidth="1"/>
    <col min="7" max="7" width="0.85546875" customWidth="1"/>
    <col min="8" max="9" width="14.7109375" customWidth="1"/>
  </cols>
  <sheetData>
    <row r="1" spans="1:9" s="41" customFormat="1" ht="28.5" customHeight="1" x14ac:dyDescent="0.25">
      <c r="A1" s="197" t="s">
        <v>28</v>
      </c>
      <c r="B1"/>
      <c r="C1"/>
      <c r="D1"/>
      <c r="E1"/>
      <c r="F1"/>
      <c r="G1"/>
    </row>
    <row r="2" spans="1:9" ht="18.75" x14ac:dyDescent="0.3">
      <c r="A2" s="164" t="s">
        <v>177</v>
      </c>
      <c r="B2" s="165"/>
      <c r="C2" s="165"/>
      <c r="D2" s="165"/>
      <c r="E2" s="165"/>
      <c r="G2" s="165"/>
    </row>
    <row r="6" spans="1:9" x14ac:dyDescent="0.25">
      <c r="A6" s="439"/>
      <c r="B6" s="440" t="s">
        <v>121</v>
      </c>
      <c r="C6" s="440"/>
      <c r="D6" s="231"/>
      <c r="E6" s="440" t="s">
        <v>122</v>
      </c>
      <c r="F6" s="440"/>
      <c r="G6" s="231"/>
      <c r="H6" s="440" t="s">
        <v>137</v>
      </c>
      <c r="I6" s="440"/>
    </row>
    <row r="7" spans="1:9" x14ac:dyDescent="0.25">
      <c r="A7" s="439"/>
      <c r="B7" s="441" t="s">
        <v>123</v>
      </c>
      <c r="C7" s="441"/>
      <c r="D7" s="230"/>
      <c r="E7" s="440" t="s">
        <v>124</v>
      </c>
      <c r="F7" s="440"/>
      <c r="G7" s="230"/>
      <c r="H7" s="441"/>
      <c r="I7" s="441"/>
    </row>
    <row r="8" spans="1:9" ht="15.75" thickBot="1" x14ac:dyDescent="0.3">
      <c r="A8" s="439"/>
      <c r="B8" s="442" t="s">
        <v>125</v>
      </c>
      <c r="C8" s="442"/>
      <c r="D8" s="230"/>
      <c r="E8" s="443"/>
      <c r="F8" s="443"/>
      <c r="G8" s="230"/>
      <c r="H8" s="442" t="s">
        <v>138</v>
      </c>
      <c r="I8" s="442"/>
    </row>
    <row r="9" spans="1:9" x14ac:dyDescent="0.25">
      <c r="A9" s="166" t="s">
        <v>126</v>
      </c>
      <c r="B9" s="431" t="s">
        <v>173</v>
      </c>
      <c r="C9" s="167" t="s">
        <v>174</v>
      </c>
      <c r="D9" s="168"/>
      <c r="E9" s="431" t="s">
        <v>173</v>
      </c>
      <c r="F9" s="167" t="s">
        <v>174</v>
      </c>
      <c r="G9" s="168"/>
      <c r="H9" s="431" t="s">
        <v>173</v>
      </c>
      <c r="I9" s="167" t="s">
        <v>174</v>
      </c>
    </row>
    <row r="10" spans="1:9" x14ac:dyDescent="0.25">
      <c r="A10" s="169" t="s">
        <v>12</v>
      </c>
      <c r="B10" s="432">
        <v>0.05</v>
      </c>
      <c r="C10" s="232">
        <v>0.05</v>
      </c>
      <c r="D10" s="233"/>
      <c r="E10" s="434" t="s">
        <v>157</v>
      </c>
      <c r="F10" s="234" t="s">
        <v>150</v>
      </c>
      <c r="G10" s="233"/>
      <c r="H10" s="436" t="s">
        <v>151</v>
      </c>
      <c r="I10" s="235" t="s">
        <v>139</v>
      </c>
    </row>
    <row r="11" spans="1:9" ht="16.5" customHeight="1" x14ac:dyDescent="0.25">
      <c r="A11" s="371" t="s">
        <v>127</v>
      </c>
      <c r="B11" s="433">
        <v>0.03</v>
      </c>
      <c r="C11" s="236">
        <v>0.02</v>
      </c>
      <c r="D11" s="322"/>
      <c r="E11" s="435" t="s">
        <v>156</v>
      </c>
      <c r="F11" s="238" t="s">
        <v>158</v>
      </c>
      <c r="G11" s="322"/>
      <c r="H11" s="435" t="s">
        <v>179</v>
      </c>
      <c r="I11" s="238" t="s">
        <v>180</v>
      </c>
    </row>
    <row r="12" spans="1:9" x14ac:dyDescent="0.25">
      <c r="A12" s="171"/>
      <c r="B12" s="171"/>
      <c r="C12" s="171"/>
      <c r="D12" s="171"/>
      <c r="E12" s="171"/>
      <c r="F12" s="171"/>
      <c r="G12" s="171"/>
    </row>
    <row r="13" spans="1:9" x14ac:dyDescent="0.25">
      <c r="A13" s="172" t="s">
        <v>128</v>
      </c>
      <c r="B13" s="171"/>
      <c r="C13" s="171"/>
      <c r="D13" s="171"/>
      <c r="E13" s="171"/>
      <c r="F13" s="171"/>
      <c r="G13" s="171"/>
    </row>
    <row r="15" spans="1:9" ht="18.75" x14ac:dyDescent="0.3">
      <c r="A15" s="164" t="s">
        <v>178</v>
      </c>
      <c r="B15" s="165"/>
      <c r="C15" s="165"/>
      <c r="D15" s="165"/>
      <c r="E15" s="165"/>
      <c r="G15" s="165"/>
    </row>
    <row r="19" spans="1:9" x14ac:dyDescent="0.25">
      <c r="A19" s="439"/>
      <c r="B19" s="440" t="s">
        <v>121</v>
      </c>
      <c r="C19" s="440"/>
      <c r="D19" s="239"/>
      <c r="E19" s="440" t="s">
        <v>122</v>
      </c>
      <c r="F19" s="440"/>
      <c r="G19" s="239"/>
      <c r="H19" s="440" t="s">
        <v>137</v>
      </c>
      <c r="I19" s="440"/>
    </row>
    <row r="20" spans="1:9" x14ac:dyDescent="0.25">
      <c r="A20" s="439"/>
      <c r="B20" s="441" t="s">
        <v>123</v>
      </c>
      <c r="C20" s="441"/>
      <c r="D20" s="240"/>
      <c r="E20" s="440" t="s">
        <v>124</v>
      </c>
      <c r="F20" s="440"/>
      <c r="G20" s="240"/>
      <c r="H20" s="441"/>
      <c r="I20" s="441"/>
    </row>
    <row r="21" spans="1:9" ht="15.75" thickBot="1" x14ac:dyDescent="0.3">
      <c r="A21" s="439"/>
      <c r="B21" s="442" t="s">
        <v>125</v>
      </c>
      <c r="C21" s="442"/>
      <c r="D21" s="240"/>
      <c r="E21" s="443"/>
      <c r="F21" s="443"/>
      <c r="G21" s="240"/>
      <c r="H21" s="442" t="s">
        <v>138</v>
      </c>
      <c r="I21" s="442"/>
    </row>
    <row r="22" spans="1:9" x14ac:dyDescent="0.25">
      <c r="A22" s="166" t="s">
        <v>126</v>
      </c>
      <c r="B22" s="431" t="s">
        <v>175</v>
      </c>
      <c r="C22" s="167" t="s">
        <v>176</v>
      </c>
      <c r="D22" s="168"/>
      <c r="E22" s="431" t="s">
        <v>175</v>
      </c>
      <c r="F22" s="167" t="s">
        <v>176</v>
      </c>
      <c r="G22" s="168"/>
      <c r="H22" s="431" t="s">
        <v>175</v>
      </c>
      <c r="I22" s="167" t="s">
        <v>176</v>
      </c>
    </row>
    <row r="23" spans="1:9" x14ac:dyDescent="0.25">
      <c r="A23" s="169" t="s">
        <v>12</v>
      </c>
      <c r="B23" s="432">
        <v>0.05</v>
      </c>
      <c r="C23" s="232">
        <v>0.05</v>
      </c>
      <c r="D23" s="233"/>
      <c r="E23" s="434" t="s">
        <v>157</v>
      </c>
      <c r="F23" s="234" t="s">
        <v>150</v>
      </c>
      <c r="G23" s="233"/>
      <c r="H23" s="436" t="s">
        <v>151</v>
      </c>
      <c r="I23" s="235" t="s">
        <v>139</v>
      </c>
    </row>
    <row r="24" spans="1:9" x14ac:dyDescent="0.25">
      <c r="A24" s="170" t="s">
        <v>127</v>
      </c>
      <c r="B24" s="433">
        <v>0.05</v>
      </c>
      <c r="C24" s="236">
        <v>-0.03</v>
      </c>
      <c r="D24" s="233"/>
      <c r="E24" s="437" t="s">
        <v>158</v>
      </c>
      <c r="F24" s="237" t="s">
        <v>181</v>
      </c>
      <c r="G24" s="233"/>
      <c r="H24" s="435" t="s">
        <v>182</v>
      </c>
      <c r="I24" s="238" t="s">
        <v>159</v>
      </c>
    </row>
    <row r="25" spans="1:9" x14ac:dyDescent="0.25">
      <c r="A25" s="171"/>
      <c r="B25" s="171"/>
      <c r="C25" s="171"/>
      <c r="D25" s="171"/>
      <c r="E25" s="171"/>
      <c r="F25" s="171"/>
      <c r="G25" s="171"/>
    </row>
    <row r="26" spans="1:9" x14ac:dyDescent="0.25">
      <c r="A26" s="172" t="s">
        <v>128</v>
      </c>
      <c r="B26" s="171"/>
      <c r="C26" s="171"/>
      <c r="D26" s="171"/>
      <c r="E26" s="171"/>
      <c r="F26" s="171"/>
      <c r="G26" s="171"/>
    </row>
  </sheetData>
  <mergeCells count="20">
    <mergeCell ref="A6:A8"/>
    <mergeCell ref="B6:C6"/>
    <mergeCell ref="E6:F6"/>
    <mergeCell ref="H6:I6"/>
    <mergeCell ref="B7:C7"/>
    <mergeCell ref="E7:F7"/>
    <mergeCell ref="H7:I7"/>
    <mergeCell ref="B8:C8"/>
    <mergeCell ref="E8:F8"/>
    <mergeCell ref="H8:I8"/>
    <mergeCell ref="A19:A21"/>
    <mergeCell ref="B19:C19"/>
    <mergeCell ref="E19:F19"/>
    <mergeCell ref="H19:I19"/>
    <mergeCell ref="B20:C20"/>
    <mergeCell ref="E20:F20"/>
    <mergeCell ref="H20:I20"/>
    <mergeCell ref="B21:C21"/>
    <mergeCell ref="E21:F21"/>
    <mergeCell ref="H21:I21"/>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K18"/>
  <sheetViews>
    <sheetView showGridLines="0" zoomScaleNormal="100" workbookViewId="0">
      <selection sqref="A1:B1"/>
    </sheetView>
  </sheetViews>
  <sheetFormatPr baseColWidth="10" defaultRowHeight="15" x14ac:dyDescent="0.25"/>
  <cols>
    <col min="1" max="1" width="1.7109375" customWidth="1"/>
    <col min="2" max="2" width="64.4257812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11" ht="36" customHeight="1" x14ac:dyDescent="0.25">
      <c r="A1" s="444" t="s">
        <v>28</v>
      </c>
      <c r="B1" s="444"/>
    </row>
    <row r="2" spans="1:11" x14ac:dyDescent="0.25">
      <c r="A2" s="18" t="s">
        <v>188</v>
      </c>
      <c r="E2" s="17"/>
    </row>
    <row r="3" spans="1:11" x14ac:dyDescent="0.25">
      <c r="A3" s="18" t="s">
        <v>187</v>
      </c>
      <c r="E3" s="17"/>
    </row>
    <row r="5" spans="1:11" ht="30.6" customHeight="1" x14ac:dyDescent="0.25">
      <c r="B5" s="66" t="s">
        <v>11</v>
      </c>
      <c r="C5" s="179" t="s">
        <v>9</v>
      </c>
      <c r="D5" s="180"/>
      <c r="E5" s="179" t="s">
        <v>4</v>
      </c>
      <c r="F5" s="180"/>
      <c r="G5" s="179" t="s">
        <v>1</v>
      </c>
      <c r="H5" s="408"/>
      <c r="I5" s="179" t="s">
        <v>2</v>
      </c>
      <c r="J5" s="408"/>
      <c r="K5" s="179" t="s">
        <v>3</v>
      </c>
    </row>
    <row r="6" spans="1:11" x14ac:dyDescent="0.25">
      <c r="C6" s="181"/>
      <c r="E6" s="180"/>
      <c r="G6" s="180"/>
      <c r="H6" s="180"/>
      <c r="I6" s="180"/>
      <c r="J6" s="180"/>
      <c r="K6" s="180"/>
    </row>
    <row r="7" spans="1:11" x14ac:dyDescent="0.25">
      <c r="B7" s="182" t="s">
        <v>183</v>
      </c>
      <c r="C7" s="183">
        <v>37520</v>
      </c>
      <c r="D7" s="184"/>
      <c r="E7" s="183">
        <v>17619</v>
      </c>
      <c r="F7" s="184"/>
      <c r="G7" s="183">
        <v>7193</v>
      </c>
      <c r="H7" s="183"/>
      <c r="I7" s="183">
        <v>10891</v>
      </c>
      <c r="J7" s="183"/>
      <c r="K7" s="183">
        <v>2297</v>
      </c>
    </row>
    <row r="8" spans="1:11" x14ac:dyDescent="0.25">
      <c r="B8" s="185"/>
      <c r="C8" s="186"/>
      <c r="D8" s="12"/>
      <c r="E8" s="185"/>
      <c r="F8" s="12"/>
      <c r="G8" s="185"/>
      <c r="H8" s="185"/>
      <c r="I8" s="185"/>
      <c r="J8" s="185"/>
      <c r="K8" s="185"/>
    </row>
    <row r="9" spans="1:11" x14ac:dyDescent="0.25">
      <c r="B9" s="187" t="s">
        <v>109</v>
      </c>
      <c r="C9" s="188"/>
      <c r="D9" s="189"/>
      <c r="E9" s="187"/>
      <c r="F9" s="189"/>
      <c r="G9" s="190">
        <v>-49</v>
      </c>
      <c r="H9" s="190"/>
      <c r="I9" s="190"/>
      <c r="J9" s="190"/>
      <c r="K9" s="190"/>
    </row>
    <row r="10" spans="1:11" ht="26.25" x14ac:dyDescent="0.25">
      <c r="B10" s="187" t="s">
        <v>155</v>
      </c>
      <c r="C10" s="188"/>
      <c r="D10" s="189"/>
      <c r="E10" s="187"/>
      <c r="F10" s="189"/>
      <c r="G10" s="190">
        <v>58</v>
      </c>
      <c r="H10" s="190"/>
      <c r="I10" s="190">
        <v>10</v>
      </c>
      <c r="J10" s="190"/>
      <c r="K10" s="190">
        <v>0</v>
      </c>
    </row>
    <row r="11" spans="1:11" ht="26.25" x14ac:dyDescent="0.25">
      <c r="B11" s="182" t="s">
        <v>184</v>
      </c>
      <c r="C11" s="191"/>
      <c r="D11" s="192"/>
      <c r="E11" s="182"/>
      <c r="F11" s="192"/>
      <c r="G11" s="183">
        <v>1153</v>
      </c>
      <c r="H11" s="183"/>
      <c r="I11" s="183">
        <v>1127</v>
      </c>
      <c r="J11" s="183"/>
      <c r="K11" s="183">
        <v>101</v>
      </c>
    </row>
    <row r="12" spans="1:11" x14ac:dyDescent="0.25">
      <c r="B12" s="185"/>
      <c r="C12" s="186"/>
      <c r="D12" s="12"/>
      <c r="E12" s="185"/>
      <c r="F12" s="12"/>
      <c r="G12" s="185"/>
      <c r="H12" s="185"/>
      <c r="I12" s="185"/>
      <c r="J12" s="185"/>
      <c r="K12" s="185"/>
    </row>
    <row r="13" spans="1:11" x14ac:dyDescent="0.25">
      <c r="B13" s="182" t="s">
        <v>83</v>
      </c>
      <c r="C13" s="183">
        <v>1818</v>
      </c>
      <c r="D13" s="184"/>
      <c r="E13" s="183">
        <v>969</v>
      </c>
      <c r="F13" s="12"/>
      <c r="G13" s="193"/>
      <c r="H13" s="193"/>
      <c r="I13" s="193"/>
      <c r="J13" s="193"/>
      <c r="K13" s="193"/>
    </row>
    <row r="14" spans="1:11" x14ac:dyDescent="0.25">
      <c r="B14" s="185" t="s">
        <v>109</v>
      </c>
      <c r="C14" s="194">
        <v>-33</v>
      </c>
      <c r="D14" s="12"/>
      <c r="E14" s="194"/>
      <c r="F14" s="12"/>
      <c r="G14" s="193"/>
      <c r="H14" s="193"/>
      <c r="I14" s="193"/>
      <c r="J14" s="193"/>
      <c r="K14" s="193"/>
    </row>
    <row r="15" spans="1:11" x14ac:dyDescent="0.25">
      <c r="B15" s="185" t="s">
        <v>148</v>
      </c>
      <c r="C15" s="195"/>
      <c r="D15" s="12"/>
      <c r="E15" s="196">
        <v>49</v>
      </c>
      <c r="F15" s="12"/>
      <c r="G15" s="196"/>
      <c r="H15" s="196"/>
      <c r="I15" s="196"/>
      <c r="J15" s="196"/>
      <c r="K15" s="196"/>
    </row>
    <row r="16" spans="1:11" ht="26.25" x14ac:dyDescent="0.25">
      <c r="B16" s="185" t="s">
        <v>155</v>
      </c>
      <c r="C16" s="195">
        <v>82</v>
      </c>
      <c r="D16" s="12"/>
      <c r="E16" s="196"/>
      <c r="F16" s="12"/>
      <c r="G16" s="196"/>
      <c r="H16" s="196"/>
      <c r="I16" s="196"/>
      <c r="J16" s="196"/>
      <c r="K16" s="196"/>
    </row>
    <row r="17" spans="2:11" ht="26.25" x14ac:dyDescent="0.25">
      <c r="B17" s="182" t="s">
        <v>185</v>
      </c>
      <c r="C17" s="183"/>
      <c r="D17" s="184"/>
      <c r="E17" s="183">
        <f>E13+E15</f>
        <v>1018</v>
      </c>
      <c r="F17" s="12"/>
      <c r="G17" s="193"/>
      <c r="H17" s="193"/>
      <c r="I17" s="193"/>
      <c r="J17" s="193"/>
      <c r="K17" s="193"/>
    </row>
    <row r="18" spans="2:11" ht="26.25" x14ac:dyDescent="0.25">
      <c r="B18" s="182" t="s">
        <v>186</v>
      </c>
      <c r="C18" s="183">
        <f>+C13+C14+C15+C16</f>
        <v>1867</v>
      </c>
      <c r="D18" s="184"/>
      <c r="E18" s="183"/>
      <c r="F18" s="12"/>
      <c r="G18" s="193"/>
      <c r="H18" s="193"/>
      <c r="I18" s="193"/>
      <c r="J18" s="193"/>
      <c r="K18" s="193"/>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Overview</vt:lpstr>
      <vt:lpstr>Income</vt:lpstr>
      <vt:lpstr>Reconciliation Group</vt:lpstr>
      <vt:lpstr>Reconciliation FMC</vt:lpstr>
      <vt:lpstr>Reconciliation Kabi</vt:lpstr>
      <vt:lpstr>Reconciliation Helios</vt:lpstr>
      <vt:lpstr>Reconciliation Vamed</vt:lpstr>
      <vt:lpstr>COVID-19-effects</vt:lpstr>
      <vt:lpstr>Basis for guidance</vt:lpstr>
      <vt:lpstr>Balance sheet</vt:lpstr>
      <vt:lpstr>Cash Flow</vt:lpstr>
      <vt:lpstr>Segment Reporting Q4</vt:lpstr>
      <vt:lpstr>Segment Reporting Q1-4</vt:lpstr>
      <vt:lpstr>Sales by business segment</vt:lpstr>
      <vt:lpstr>Sales by region</vt:lpstr>
      <vt:lpstr>Overview!Druckbereich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2022-02-22T06:43:26Z</dcterms:modified>
</cp:coreProperties>
</file>